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8025" activeTab="0"/>
  </bookViews>
  <sheets>
    <sheet name="Formulae" sheetId="1" r:id="rId1"/>
    <sheet name="Currency Converter" sheetId="2" r:id="rId2"/>
    <sheet name="Functions" sheetId="3" r:id="rId3"/>
    <sheet name="Quadratic" sheetId="4" r:id="rId4"/>
  </sheets>
  <definedNames>
    <definedName name="a">'Quadratic'!$B$6</definedName>
    <definedName name="b">'Quadratic'!$C$6</definedName>
    <definedName name="cc">'Quadratic'!$D$6</definedName>
    <definedName name="x">'Formulae'!$A$10</definedName>
    <definedName name="y">'Formulae'!$B$10</definedName>
  </definedNames>
  <calcPr fullCalcOnLoad="1"/>
</workbook>
</file>

<file path=xl/sharedStrings.xml><?xml version="1.0" encoding="utf-8"?>
<sst xmlns="http://schemas.openxmlformats.org/spreadsheetml/2006/main" count="23" uniqueCount="22">
  <si>
    <t>Currency conversion table</t>
  </si>
  <si>
    <t>Pounds</t>
  </si>
  <si>
    <t>Euro</t>
  </si>
  <si>
    <t>Dollar</t>
  </si>
  <si>
    <t>Date:</t>
  </si>
  <si>
    <t>Euro in Pounds</t>
  </si>
  <si>
    <t>Euro in Dollar</t>
  </si>
  <si>
    <t>a):</t>
  </si>
  <si>
    <t>b)</t>
  </si>
  <si>
    <t>c)</t>
  </si>
  <si>
    <t>d)</t>
  </si>
  <si>
    <t>e)</t>
  </si>
  <si>
    <t>a)</t>
  </si>
  <si>
    <t>=</t>
  </si>
  <si>
    <t>a</t>
  </si>
  <si>
    <t>b</t>
  </si>
  <si>
    <t>c</t>
  </si>
  <si>
    <t>Discriminant:</t>
  </si>
  <si>
    <t>Root 1:</t>
  </si>
  <si>
    <t>Root 2:</t>
  </si>
  <si>
    <t>Number of real roots:</t>
  </si>
  <si>
    <t>Quadratic equations ax^2 +bx +c =0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</si>
</sst>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€-2]\ #,##0.0000"/>
    <numFmt numFmtId="166" formatCode="[$€-2]\ #,##0.00"/>
    <numFmt numFmtId="167" formatCode="[$£-809]#,##0.0000"/>
    <numFmt numFmtId="168" formatCode="[$$-2C0A]\ #,##0.00"/>
    <numFmt numFmtId="169" formatCode="[$$-2C0A]\ #,##0.0000"/>
    <numFmt numFmtId="170" formatCode="d\-mmm\-yy"/>
    <numFmt numFmtId="171" formatCode="#\ ???/???"/>
    <numFmt numFmtId="172" formatCode="0.0000"/>
    <numFmt numFmtId="173" formatCode="[$$-409]#,##0.00_ ;[Red]\-[$$-409]#,##0.00\ "/>
  </numFmts>
  <fonts count="5">
    <font>
      <sz val="10"/>
      <name val="Arial"/>
      <family val="0"/>
    </font>
    <font>
      <sz val="24"/>
      <color indexed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ck"/>
      <right style="mediumDashed"/>
      <top style="thick"/>
      <bottom style="thick"/>
    </border>
    <border>
      <left style="mediumDashed"/>
      <right style="mediumDashed"/>
      <top style="thick"/>
      <bottom style="thick"/>
    </border>
    <border>
      <left style="mediumDashed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0" fillId="3" borderId="0" xfId="0" applyNumberFormat="1" applyFill="1" applyAlignment="1">
      <alignment/>
    </xf>
    <xf numFmtId="0" fontId="0" fillId="4" borderId="0" xfId="0" applyFill="1" applyAlignment="1">
      <alignment/>
    </xf>
    <xf numFmtId="166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8" fontId="0" fillId="4" borderId="0" xfId="0" applyNumberFormat="1" applyFill="1" applyAlignment="1">
      <alignment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67" fontId="0" fillId="6" borderId="2" xfId="0" applyNumberFormat="1" applyFill="1" applyBorder="1" applyAlignment="1">
      <alignment/>
    </xf>
    <xf numFmtId="169" fontId="0" fillId="6" borderId="3" xfId="0" applyNumberFormat="1" applyFill="1" applyBorder="1" applyAlignment="1">
      <alignment/>
    </xf>
    <xf numFmtId="0" fontId="2" fillId="7" borderId="4" xfId="0" applyFont="1" applyFill="1" applyBorder="1" applyAlignment="1">
      <alignment/>
    </xf>
    <xf numFmtId="170" fontId="0" fillId="7" borderId="5" xfId="0" applyNumberFormat="1" applyFill="1" applyBorder="1" applyAlignment="1">
      <alignment/>
    </xf>
    <xf numFmtId="0" fontId="2" fillId="7" borderId="6" xfId="0" applyFont="1" applyFill="1" applyBorder="1" applyAlignment="1">
      <alignment/>
    </xf>
    <xf numFmtId="0" fontId="0" fillId="7" borderId="7" xfId="0" applyFill="1" applyBorder="1" applyAlignment="1">
      <alignment/>
    </xf>
    <xf numFmtId="0" fontId="2" fillId="7" borderId="8" xfId="0" applyFont="1" applyFill="1" applyBorder="1" applyAlignment="1">
      <alignment/>
    </xf>
    <xf numFmtId="0" fontId="0" fillId="7" borderId="9" xfId="0" applyFill="1" applyBorder="1" applyAlignment="1">
      <alignment/>
    </xf>
    <xf numFmtId="8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0" fontId="0" fillId="4" borderId="0" xfId="0" applyFill="1" applyAlignment="1">
      <alignment horizontal="left"/>
    </xf>
    <xf numFmtId="166" fontId="0" fillId="6" borderId="1" xfId="0" applyNumberFormat="1" applyFill="1" applyBorder="1" applyAlignment="1">
      <alignment/>
    </xf>
    <xf numFmtId="164" fontId="0" fillId="9" borderId="0" xfId="0" applyNumberFormat="1" applyFill="1" applyAlignment="1">
      <alignment/>
    </xf>
    <xf numFmtId="166" fontId="0" fillId="10" borderId="0" xfId="0" applyNumberFormat="1" applyFill="1" applyAlignment="1">
      <alignment/>
    </xf>
    <xf numFmtId="173" fontId="0" fillId="4" borderId="0" xfId="0" applyNumberFormat="1" applyFill="1" applyAlignment="1">
      <alignment/>
    </xf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4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2</xdr:row>
      <xdr:rowOff>85725</xdr:rowOff>
    </xdr:from>
    <xdr:ext cx="1752600" cy="209550"/>
    <xdr:sp>
      <xdr:nvSpPr>
        <xdr:cNvPr id="1" name="AutoShape 1"/>
        <xdr:cNvSpPr>
          <a:spLocks/>
        </xdr:cNvSpPr>
      </xdr:nvSpPr>
      <xdr:spPr>
        <a:xfrm>
          <a:off x="3733800" y="409575"/>
          <a:ext cx="1752600" cy="209550"/>
        </a:xfrm>
        <a:prstGeom prst="wedgeRoundRectCallout">
          <a:avLst>
            <a:gd name="adj1" fmla="val -53259"/>
            <a:gd name="adj2" fmla="val 18181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=1/(1/B2+1/B3+1/B4+1/B5 )</a:t>
          </a:r>
        </a:p>
      </xdr:txBody>
    </xdr:sp>
    <xdr:clientData/>
  </xdr:oneCellAnchor>
  <xdr:oneCellAnchor>
    <xdr:from>
      <xdr:col>6</xdr:col>
      <xdr:colOff>361950</xdr:colOff>
      <xdr:row>7</xdr:row>
      <xdr:rowOff>85725</xdr:rowOff>
    </xdr:from>
    <xdr:ext cx="1857375" cy="209550"/>
    <xdr:sp>
      <xdr:nvSpPr>
        <xdr:cNvPr id="2" name="AutoShape 2"/>
        <xdr:cNvSpPr>
          <a:spLocks/>
        </xdr:cNvSpPr>
      </xdr:nvSpPr>
      <xdr:spPr>
        <a:xfrm>
          <a:off x="4019550" y="1219200"/>
          <a:ext cx="1857375" cy="209550"/>
        </a:xfrm>
        <a:prstGeom prst="wedgeRoundRectCallout">
          <a:avLst>
            <a:gd name="adj1" fmla="val -71740"/>
            <a:gd name="adj2" fmla="val -68180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=(1/B2+1/B3+1/B4+1/B5)^(-1)</a:t>
          </a:r>
        </a:p>
      </xdr:txBody>
    </xdr:sp>
    <xdr:clientData/>
  </xdr:oneCellAnchor>
  <xdr:oneCellAnchor>
    <xdr:from>
      <xdr:col>7</xdr:col>
      <xdr:colOff>219075</xdr:colOff>
      <xdr:row>11</xdr:row>
      <xdr:rowOff>28575</xdr:rowOff>
    </xdr:from>
    <xdr:ext cx="771525" cy="209550"/>
    <xdr:sp>
      <xdr:nvSpPr>
        <xdr:cNvPr id="3" name="AutoShape 3"/>
        <xdr:cNvSpPr>
          <a:spLocks/>
        </xdr:cNvSpPr>
      </xdr:nvSpPr>
      <xdr:spPr>
        <a:xfrm>
          <a:off x="4486275" y="1809750"/>
          <a:ext cx="771525" cy="209550"/>
        </a:xfrm>
        <a:prstGeom prst="wedgeRoundRectCallout">
          <a:avLst>
            <a:gd name="adj1" fmla="val -151236"/>
            <a:gd name="adj2" fmla="val -177273"/>
          </a:avLst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=(A1+B1)^3</a:t>
          </a:r>
        </a:p>
      </xdr:txBody>
    </xdr:sp>
    <xdr:clientData/>
  </xdr:oneCellAnchor>
  <xdr:oneCellAnchor>
    <xdr:from>
      <xdr:col>6</xdr:col>
      <xdr:colOff>209550</xdr:colOff>
      <xdr:row>13</xdr:row>
      <xdr:rowOff>152400</xdr:rowOff>
    </xdr:from>
    <xdr:ext cx="2238375" cy="209550"/>
    <xdr:sp>
      <xdr:nvSpPr>
        <xdr:cNvPr id="4" name="AutoShape 4"/>
        <xdr:cNvSpPr>
          <a:spLocks/>
        </xdr:cNvSpPr>
      </xdr:nvSpPr>
      <xdr:spPr>
        <a:xfrm>
          <a:off x="3867150" y="2257425"/>
          <a:ext cx="2238375" cy="209550"/>
        </a:xfrm>
        <a:prstGeom prst="wedgeRoundRectCallout">
          <a:avLst>
            <a:gd name="adj1" fmla="val -57236"/>
            <a:gd name="adj2" fmla="val -21363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=A1^3+3*A1^2*B1+3*A1*B1^2+B1^3</a:t>
          </a:r>
        </a:p>
      </xdr:txBody>
    </xdr:sp>
    <xdr:clientData/>
  </xdr:oneCellAnchor>
  <xdr:oneCellAnchor>
    <xdr:from>
      <xdr:col>7</xdr:col>
      <xdr:colOff>266700</xdr:colOff>
      <xdr:row>19</xdr:row>
      <xdr:rowOff>114300</xdr:rowOff>
    </xdr:from>
    <xdr:ext cx="600075" cy="209550"/>
    <xdr:sp>
      <xdr:nvSpPr>
        <xdr:cNvPr id="5" name="AutoShape 6"/>
        <xdr:cNvSpPr>
          <a:spLocks/>
        </xdr:cNvSpPr>
      </xdr:nvSpPr>
      <xdr:spPr>
        <a:xfrm>
          <a:off x="4533900" y="3190875"/>
          <a:ext cx="600075" cy="209550"/>
        </a:xfrm>
        <a:prstGeom prst="wedgeRoundRectCallout">
          <a:avLst>
            <a:gd name="adj1" fmla="val -191268"/>
            <a:gd name="adj2" fmla="val -20454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=(x+y)^3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I19" sqref="I19"/>
    </sheetView>
  </sheetViews>
  <sheetFormatPr defaultColWidth="9.140625" defaultRowHeight="12.75"/>
  <sheetData>
    <row r="1" spans="1:2" ht="12.75">
      <c r="A1" s="1">
        <v>11</v>
      </c>
      <c r="B1" s="1">
        <v>7</v>
      </c>
    </row>
    <row r="2" ht="12.75">
      <c r="B2" s="2">
        <v>3</v>
      </c>
    </row>
    <row r="3" ht="12.75">
      <c r="B3" s="2">
        <v>22</v>
      </c>
    </row>
    <row r="4" ht="12.75">
      <c r="B4" s="2">
        <v>30</v>
      </c>
    </row>
    <row r="5" ht="12.75">
      <c r="B5" s="2">
        <v>12</v>
      </c>
    </row>
    <row r="6" spans="5:6" ht="12.75">
      <c r="E6" s="2" t="s">
        <v>7</v>
      </c>
      <c r="F6" s="3">
        <f>1/(1/B2+1/B3+1/B4+1/B5)</f>
        <v>2.0183486238532113</v>
      </c>
    </row>
    <row r="7" spans="5:6" ht="12.75">
      <c r="E7" s="2"/>
      <c r="F7" s="2"/>
    </row>
    <row r="8" spans="5:6" ht="12.75">
      <c r="E8" s="2" t="s">
        <v>8</v>
      </c>
      <c r="F8" s="3">
        <f>(1/B2+1/B3+1/B4+1/B5)^(-1)</f>
        <v>2.0183486238532113</v>
      </c>
    </row>
    <row r="10" spans="1:6" ht="12.75">
      <c r="A10" s="4">
        <v>11</v>
      </c>
      <c r="B10" s="4">
        <v>7</v>
      </c>
      <c r="E10" s="1" t="s">
        <v>9</v>
      </c>
      <c r="F10" s="1">
        <f>(A1+B1)^3</f>
        <v>5832</v>
      </c>
    </row>
    <row r="11" spans="5:6" ht="12.75">
      <c r="E11" s="1"/>
      <c r="F11" s="1"/>
    </row>
    <row r="12" spans="5:6" ht="12.75">
      <c r="E12" s="1" t="s">
        <v>10</v>
      </c>
      <c r="F12" s="1">
        <f>A1^3+3*A1^2*B1+3*A1*B1^2+B1^3</f>
        <v>5832</v>
      </c>
    </row>
    <row r="18" spans="5:6" ht="12.75">
      <c r="E18" s="4" t="s">
        <v>11</v>
      </c>
      <c r="F18" s="4">
        <f>(x+y)^3</f>
        <v>5832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33"/>
  <sheetViews>
    <sheetView workbookViewId="0" topLeftCell="F4">
      <selection activeCell="F26" sqref="F26"/>
    </sheetView>
  </sheetViews>
  <sheetFormatPr defaultColWidth="9.140625" defaultRowHeight="12.75"/>
  <cols>
    <col min="4" max="4" width="10.140625" style="0" bestFit="1" customWidth="1"/>
    <col min="6" max="6" width="10.140625" style="0" bestFit="1" customWidth="1"/>
    <col min="9" max="9" width="13.7109375" style="0" customWidth="1"/>
    <col min="10" max="10" width="14.00390625" style="0" customWidth="1"/>
    <col min="11" max="11" width="14.57421875" style="0" customWidth="1"/>
  </cols>
  <sheetData>
    <row r="1" spans="3:8" ht="12.75">
      <c r="C1" s="29" t="s">
        <v>0</v>
      </c>
      <c r="D1" s="30"/>
      <c r="E1" s="30"/>
      <c r="F1" s="30"/>
      <c r="G1" s="30"/>
      <c r="H1" s="30"/>
    </row>
    <row r="2" spans="3:11" ht="12.75">
      <c r="C2" s="30"/>
      <c r="D2" s="30"/>
      <c r="E2" s="30"/>
      <c r="F2" s="30"/>
      <c r="G2" s="30"/>
      <c r="H2" s="30"/>
      <c r="J2" s="13" t="s">
        <v>4</v>
      </c>
      <c r="K2" s="14">
        <v>38275</v>
      </c>
    </row>
    <row r="3" spans="3:11" ht="12.75">
      <c r="C3" s="30"/>
      <c r="D3" s="30"/>
      <c r="E3" s="30"/>
      <c r="F3" s="30"/>
      <c r="G3" s="30"/>
      <c r="H3" s="30"/>
      <c r="J3" s="15" t="s">
        <v>5</v>
      </c>
      <c r="K3" s="16">
        <v>0.6884</v>
      </c>
    </row>
    <row r="4" spans="10:11" ht="13.5" thickBot="1">
      <c r="J4" s="17" t="s">
        <v>6</v>
      </c>
      <c r="K4" s="18">
        <v>1.2382</v>
      </c>
    </row>
    <row r="5" spans="4:6" ht="14.25" thickBot="1" thickTop="1">
      <c r="D5" s="8" t="s">
        <v>2</v>
      </c>
      <c r="E5" s="9" t="s">
        <v>1</v>
      </c>
      <c r="F5" s="10" t="s">
        <v>3</v>
      </c>
    </row>
    <row r="6" spans="4:6" ht="14.25" thickBot="1" thickTop="1">
      <c r="D6" s="25">
        <v>0.1</v>
      </c>
      <c r="E6" s="11">
        <f aca="true" t="shared" si="0" ref="E6:E33">D6*K$3</f>
        <v>0.06884</v>
      </c>
      <c r="F6" s="12">
        <f aca="true" t="shared" si="1" ref="F6:F33">D6*K$4</f>
        <v>0.12382</v>
      </c>
    </row>
    <row r="7" spans="4:6" ht="14.25" thickBot="1" thickTop="1">
      <c r="D7" s="25">
        <v>0.2</v>
      </c>
      <c r="E7" s="11">
        <f t="shared" si="0"/>
        <v>0.13768</v>
      </c>
      <c r="F7" s="12">
        <f t="shared" si="1"/>
        <v>0.24764</v>
      </c>
    </row>
    <row r="8" spans="4:6" ht="14.25" thickBot="1" thickTop="1">
      <c r="D8" s="25">
        <v>0.3</v>
      </c>
      <c r="E8" s="11">
        <f t="shared" si="0"/>
        <v>0.20652</v>
      </c>
      <c r="F8" s="12">
        <f t="shared" si="1"/>
        <v>0.37145999999999996</v>
      </c>
    </row>
    <row r="9" spans="4:6" ht="14.25" thickBot="1" thickTop="1">
      <c r="D9" s="25">
        <v>0.4</v>
      </c>
      <c r="E9" s="11">
        <f t="shared" si="0"/>
        <v>0.27536</v>
      </c>
      <c r="F9" s="12">
        <f t="shared" si="1"/>
        <v>0.49528</v>
      </c>
    </row>
    <row r="10" spans="4:6" ht="14.25" thickBot="1" thickTop="1">
      <c r="D10" s="25">
        <v>0.5</v>
      </c>
      <c r="E10" s="11">
        <f t="shared" si="0"/>
        <v>0.3442</v>
      </c>
      <c r="F10" s="12">
        <f t="shared" si="1"/>
        <v>0.6191</v>
      </c>
    </row>
    <row r="11" spans="4:6" ht="14.25" thickBot="1" thickTop="1">
      <c r="D11" s="25">
        <v>0.6</v>
      </c>
      <c r="E11" s="11">
        <f t="shared" si="0"/>
        <v>0.41304</v>
      </c>
      <c r="F11" s="12">
        <f t="shared" si="1"/>
        <v>0.7429199999999999</v>
      </c>
    </row>
    <row r="12" spans="4:6" ht="14.25" thickBot="1" thickTop="1">
      <c r="D12" s="25">
        <v>0.7</v>
      </c>
      <c r="E12" s="11">
        <f t="shared" si="0"/>
        <v>0.48188</v>
      </c>
      <c r="F12" s="12">
        <f t="shared" si="1"/>
        <v>0.86674</v>
      </c>
    </row>
    <row r="13" spans="4:6" ht="14.25" thickBot="1" thickTop="1">
      <c r="D13" s="25">
        <v>0.8</v>
      </c>
      <c r="E13" s="11">
        <f t="shared" si="0"/>
        <v>0.55072</v>
      </c>
      <c r="F13" s="12">
        <f t="shared" si="1"/>
        <v>0.99056</v>
      </c>
    </row>
    <row r="14" spans="4:6" ht="14.25" thickBot="1" thickTop="1">
      <c r="D14" s="25">
        <v>0.9</v>
      </c>
      <c r="E14" s="11">
        <f t="shared" si="0"/>
        <v>0.61956</v>
      </c>
      <c r="F14" s="12">
        <f t="shared" si="1"/>
        <v>1.11438</v>
      </c>
    </row>
    <row r="15" spans="4:6" ht="14.25" thickBot="1" thickTop="1">
      <c r="D15" s="25">
        <v>1</v>
      </c>
      <c r="E15" s="11">
        <f t="shared" si="0"/>
        <v>0.6884</v>
      </c>
      <c r="F15" s="12">
        <f t="shared" si="1"/>
        <v>1.2382</v>
      </c>
    </row>
    <row r="16" spans="4:6" ht="14.25" thickBot="1" thickTop="1">
      <c r="D16" s="25">
        <v>2</v>
      </c>
      <c r="E16" s="11">
        <f t="shared" si="0"/>
        <v>1.3768</v>
      </c>
      <c r="F16" s="12">
        <f t="shared" si="1"/>
        <v>2.4764</v>
      </c>
    </row>
    <row r="17" spans="4:6" ht="14.25" thickBot="1" thickTop="1">
      <c r="D17" s="25">
        <v>3</v>
      </c>
      <c r="E17" s="11">
        <f t="shared" si="0"/>
        <v>2.0652</v>
      </c>
      <c r="F17" s="12">
        <f t="shared" si="1"/>
        <v>3.7146</v>
      </c>
    </row>
    <row r="18" spans="4:12" ht="14.25" thickBot="1" thickTop="1">
      <c r="D18" s="25">
        <v>4</v>
      </c>
      <c r="E18" s="11">
        <f t="shared" si="0"/>
        <v>2.7536</v>
      </c>
      <c r="F18" s="12">
        <f t="shared" si="1"/>
        <v>4.9528</v>
      </c>
      <c r="J18" s="5">
        <f>D$12+D$22+D$28</f>
        <v>58.7</v>
      </c>
      <c r="K18" s="6">
        <f>E$12+E$22+E$28</f>
        <v>40.40908</v>
      </c>
      <c r="L18" s="7">
        <f>F$12+F$22+F$28</f>
        <v>72.68234</v>
      </c>
    </row>
    <row r="19" spans="4:6" ht="14.25" thickBot="1" thickTop="1">
      <c r="D19" s="25">
        <v>5</v>
      </c>
      <c r="E19" s="11">
        <f t="shared" si="0"/>
        <v>3.442</v>
      </c>
      <c r="F19" s="12">
        <f t="shared" si="1"/>
        <v>6.191</v>
      </c>
    </row>
    <row r="20" spans="4:11" ht="14.25" thickBot="1" thickTop="1">
      <c r="D20" s="25">
        <v>6</v>
      </c>
      <c r="E20" s="11">
        <f t="shared" si="0"/>
        <v>4.1304</v>
      </c>
      <c r="F20" s="12">
        <f t="shared" si="1"/>
        <v>7.4292</v>
      </c>
      <c r="H20" s="27">
        <f>58.7</f>
        <v>58.7</v>
      </c>
      <c r="I20" s="27">
        <v>0.7</v>
      </c>
      <c r="J20" s="27">
        <v>8</v>
      </c>
      <c r="K20" s="27">
        <v>50</v>
      </c>
    </row>
    <row r="21" spans="4:11" ht="14.25" thickBot="1" thickTop="1">
      <c r="D21" s="25">
        <v>7</v>
      </c>
      <c r="E21" s="11">
        <f t="shared" si="0"/>
        <v>4.8188</v>
      </c>
      <c r="F21" s="12">
        <f t="shared" si="1"/>
        <v>8.6674</v>
      </c>
      <c r="H21" s="26">
        <f>SUM(I21,J21,K21)</f>
        <v>40.40908</v>
      </c>
      <c r="I21" s="26">
        <f>VLOOKUP(I20,$D$6:$F$33,2)</f>
        <v>0.48188</v>
      </c>
      <c r="J21" s="26">
        <f>VLOOKUP(J20,$D$6:$F$33,2)</f>
        <v>5.5072</v>
      </c>
      <c r="K21" s="26">
        <f>VLOOKUP(K20,$D$6:$F$33,2)</f>
        <v>34.42</v>
      </c>
    </row>
    <row r="22" spans="4:11" ht="14.25" thickBot="1" thickTop="1">
      <c r="D22" s="25">
        <v>8</v>
      </c>
      <c r="E22" s="11">
        <f t="shared" si="0"/>
        <v>5.5072</v>
      </c>
      <c r="F22" s="12">
        <f t="shared" si="1"/>
        <v>9.9056</v>
      </c>
      <c r="H22" s="28">
        <f>SUM(I22,J22,K22)</f>
        <v>72.68234</v>
      </c>
      <c r="I22" s="28">
        <f>VLOOKUP(I20,$D$6:$F$33,3)</f>
        <v>0.86674</v>
      </c>
      <c r="J22" s="28">
        <f>VLOOKUP(J20,$D$6:$F$33,3)</f>
        <v>9.9056</v>
      </c>
      <c r="K22" s="28">
        <f>VLOOKUP(K20,$D$6:$F$33,3)</f>
        <v>61.91</v>
      </c>
    </row>
    <row r="23" spans="4:6" ht="14.25" thickBot="1" thickTop="1">
      <c r="D23" s="25">
        <v>9</v>
      </c>
      <c r="E23" s="11">
        <f t="shared" si="0"/>
        <v>6.1956</v>
      </c>
      <c r="F23" s="12">
        <f t="shared" si="1"/>
        <v>11.143799999999999</v>
      </c>
    </row>
    <row r="24" spans="4:6" ht="14.25" thickBot="1" thickTop="1">
      <c r="D24" s="25">
        <v>10</v>
      </c>
      <c r="E24" s="11">
        <f t="shared" si="0"/>
        <v>6.884</v>
      </c>
      <c r="F24" s="12">
        <f t="shared" si="1"/>
        <v>12.382</v>
      </c>
    </row>
    <row r="25" spans="4:6" ht="14.25" thickBot="1" thickTop="1">
      <c r="D25" s="25">
        <v>20</v>
      </c>
      <c r="E25" s="11">
        <f t="shared" si="0"/>
        <v>13.768</v>
      </c>
      <c r="F25" s="12">
        <f t="shared" si="1"/>
        <v>24.764</v>
      </c>
    </row>
    <row r="26" spans="4:6" ht="14.25" thickBot="1" thickTop="1">
      <c r="D26" s="25">
        <v>30</v>
      </c>
      <c r="E26" s="11">
        <f t="shared" si="0"/>
        <v>20.652</v>
      </c>
      <c r="F26" s="12">
        <f t="shared" si="1"/>
        <v>37.146</v>
      </c>
    </row>
    <row r="27" spans="4:6" ht="14.25" thickBot="1" thickTop="1">
      <c r="D27" s="25">
        <v>40</v>
      </c>
      <c r="E27" s="11">
        <f t="shared" si="0"/>
        <v>27.536</v>
      </c>
      <c r="F27" s="12">
        <f t="shared" si="1"/>
        <v>49.528</v>
      </c>
    </row>
    <row r="28" spans="4:6" ht="14.25" thickBot="1" thickTop="1">
      <c r="D28" s="25">
        <v>50</v>
      </c>
      <c r="E28" s="11">
        <f t="shared" si="0"/>
        <v>34.42</v>
      </c>
      <c r="F28" s="12">
        <f t="shared" si="1"/>
        <v>61.91</v>
      </c>
    </row>
    <row r="29" spans="4:6" ht="14.25" thickBot="1" thickTop="1">
      <c r="D29" s="25">
        <v>60</v>
      </c>
      <c r="E29" s="11">
        <f t="shared" si="0"/>
        <v>41.304</v>
      </c>
      <c r="F29" s="12">
        <f t="shared" si="1"/>
        <v>74.292</v>
      </c>
    </row>
    <row r="30" spans="4:6" ht="14.25" thickBot="1" thickTop="1">
      <c r="D30" s="25">
        <v>70</v>
      </c>
      <c r="E30" s="11">
        <f t="shared" si="0"/>
        <v>48.188</v>
      </c>
      <c r="F30" s="12">
        <f t="shared" si="1"/>
        <v>86.67399999999999</v>
      </c>
    </row>
    <row r="31" spans="4:6" ht="14.25" thickBot="1" thickTop="1">
      <c r="D31" s="25">
        <v>80</v>
      </c>
      <c r="E31" s="11">
        <f t="shared" si="0"/>
        <v>55.072</v>
      </c>
      <c r="F31" s="12">
        <f t="shared" si="1"/>
        <v>99.056</v>
      </c>
    </row>
    <row r="32" spans="4:6" ht="14.25" thickBot="1" thickTop="1">
      <c r="D32" s="25">
        <v>90</v>
      </c>
      <c r="E32" s="11">
        <f t="shared" si="0"/>
        <v>61.956</v>
      </c>
      <c r="F32" s="12">
        <f t="shared" si="1"/>
        <v>111.438</v>
      </c>
    </row>
    <row r="33" spans="4:6" ht="14.25" thickBot="1" thickTop="1">
      <c r="D33" s="25">
        <v>100</v>
      </c>
      <c r="E33" s="11">
        <f t="shared" si="0"/>
        <v>68.84</v>
      </c>
      <c r="F33" s="12">
        <f t="shared" si="1"/>
        <v>123.82</v>
      </c>
    </row>
    <row r="34" ht="13.5" thickTop="1"/>
  </sheetData>
  <mergeCells count="1">
    <mergeCell ref="C1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E11"/>
  <sheetViews>
    <sheetView showFormulas="1" workbookViewId="0" topLeftCell="A1">
      <selection activeCell="C15" sqref="C15"/>
    </sheetView>
  </sheetViews>
  <sheetFormatPr defaultColWidth="9.140625" defaultRowHeight="12.75"/>
  <cols>
    <col min="1" max="1" width="5.57421875" style="0" customWidth="1"/>
    <col min="2" max="2" width="2.7109375" style="0" customWidth="1"/>
    <col min="3" max="3" width="13.421875" style="0" customWidth="1"/>
    <col min="4" max="4" width="3.28125" style="0" customWidth="1"/>
    <col min="5" max="5" width="4.57421875" style="0" customWidth="1"/>
  </cols>
  <sheetData>
    <row r="9" spans="2:5" ht="12.75">
      <c r="B9" s="4" t="s">
        <v>12</v>
      </c>
      <c r="C9" s="19">
        <f>FV(0.5%,60,-200,-2500,0)</f>
        <v>17326.13148334541</v>
      </c>
      <c r="D9" s="20" t="s">
        <v>13</v>
      </c>
      <c r="E9" s="6">
        <v>17326.13</v>
      </c>
    </row>
    <row r="11" spans="2:3" ht="12.75">
      <c r="B11" s="21" t="s">
        <v>8</v>
      </c>
      <c r="C11" s="21">
        <f>IF(x=0,1,SIN(x)/x)</f>
        <v>-0.0909082005955185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showFormulas="1" workbookViewId="0" topLeftCell="A1">
      <selection activeCell="K21" sqref="K21"/>
    </sheetView>
  </sheetViews>
  <sheetFormatPr defaultColWidth="9.140625" defaultRowHeight="12.75"/>
  <cols>
    <col min="1" max="1" width="19.140625" style="0" customWidth="1"/>
    <col min="2" max="2" width="25.7109375" style="0" customWidth="1"/>
    <col min="3" max="3" width="5.00390625" style="0" customWidth="1"/>
    <col min="4" max="4" width="6.00390625" style="0" customWidth="1"/>
    <col min="5" max="5" width="2.140625" style="0" customWidth="1"/>
    <col min="6" max="6" width="1.57421875" style="0" customWidth="1"/>
  </cols>
  <sheetData>
    <row r="1" spans="1:8" ht="12.75">
      <c r="A1" s="31" t="s">
        <v>21</v>
      </c>
      <c r="B1" s="32"/>
      <c r="C1" s="32"/>
      <c r="D1" s="32"/>
      <c r="E1" s="32"/>
      <c r="F1" s="32"/>
      <c r="G1" s="32"/>
      <c r="H1" s="32"/>
    </row>
    <row r="2" spans="1:8" ht="12.75">
      <c r="A2" s="32"/>
      <c r="B2" s="32"/>
      <c r="C2" s="32"/>
      <c r="D2" s="32"/>
      <c r="E2" s="32"/>
      <c r="F2" s="32"/>
      <c r="G2" s="32"/>
      <c r="H2" s="32"/>
    </row>
    <row r="5" spans="2:4" ht="12.75">
      <c r="B5" s="23" t="s">
        <v>14</v>
      </c>
      <c r="C5" s="23" t="s">
        <v>15</v>
      </c>
      <c r="D5" s="23" t="s">
        <v>16</v>
      </c>
    </row>
    <row r="6" spans="2:4" ht="12.75">
      <c r="B6" s="22">
        <v>4</v>
      </c>
      <c r="C6" s="22">
        <v>14</v>
      </c>
      <c r="D6" s="22">
        <v>6</v>
      </c>
    </row>
    <row r="8" spans="1:2" ht="12.75">
      <c r="A8" s="4" t="s">
        <v>17</v>
      </c>
      <c r="B8" s="24">
        <f>b^2-4*a*cc</f>
        <v>100</v>
      </c>
    </row>
    <row r="9" spans="1:2" ht="12.75">
      <c r="A9" s="4" t="s">
        <v>20</v>
      </c>
      <c r="B9" s="24">
        <f>IF(B8&gt;0,2,IF(B8=0,1,0))</f>
        <v>2</v>
      </c>
    </row>
    <row r="10" spans="1:2" ht="12.75">
      <c r="A10" s="4" t="s">
        <v>18</v>
      </c>
      <c r="B10" s="24">
        <f>IF(B9=2,(-b+SQRT(B8))/2/a,IF(B9=1,-b,"complex roots"))</f>
        <v>-0.5</v>
      </c>
    </row>
    <row r="11" spans="1:2" ht="12.75">
      <c r="A11" s="4" t="s">
        <v>19</v>
      </c>
      <c r="B11" s="24">
        <f>IF(B9=2,(-b-SQRT(B8))/2/a,IF(B9=1,-b,"  "))</f>
        <v>-3</v>
      </c>
    </row>
  </sheetData>
  <mergeCells count="1">
    <mergeCell ref="A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2004-09-28T19:54:41Z</dcterms:created>
  <dcterms:modified xsi:type="dcterms:W3CDTF">2005-10-03T18:00:56Z</dcterms:modified>
  <cp:category/>
  <cp:version/>
  <cp:contentType/>
  <cp:contentStatus/>
</cp:coreProperties>
</file>