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Age" sheetId="1" r:id="rId1"/>
    <sheet name="Hello!" sheetId="2" r:id="rId2"/>
    <sheet name="Period" sheetId="3" r:id="rId3"/>
  </sheets>
  <definedNames>
    <definedName name="a">#REF!</definedName>
    <definedName name="b">#REF!</definedName>
    <definedName name="cc">#REF!</definedName>
    <definedName name="x">#REF!</definedName>
    <definedName name="y">#REF!</definedName>
  </definedNames>
  <calcPr fullCalcOnLoad="1"/>
</workbook>
</file>

<file path=xl/comments3.xml><?xml version="1.0" encoding="utf-8"?>
<comments xmlns="http://schemas.openxmlformats.org/spreadsheetml/2006/main">
  <authors>
    <author>Andreas Fring</author>
  </authors>
  <commentList>
    <comment ref="E3" authorId="0">
      <text>
        <r>
          <rPr>
            <b/>
            <sz val="8"/>
            <rFont val="Tahoma"/>
            <family val="0"/>
          </rPr>
          <t>Andreas Fring:
Just enter the symbol of the element into the cell F5.</t>
        </r>
      </text>
    </comment>
    <comment ref="E7" authorId="0">
      <text>
        <r>
          <rPr>
            <b/>
            <sz val="8"/>
            <rFont val="Tahoma"/>
            <family val="0"/>
          </rPr>
          <t xml:space="preserve">Andreas Fring:
Enter the symbol for each atom in the molecule into the cells G9, H9,... and the number of times it occurs into the cell below. </t>
        </r>
      </text>
    </comment>
  </commentList>
</comments>
</file>

<file path=xl/sharedStrings.xml><?xml version="1.0" encoding="utf-8"?>
<sst xmlns="http://schemas.openxmlformats.org/spreadsheetml/2006/main" count="256" uniqueCount="245">
  <si>
    <t>Some date:</t>
  </si>
  <si>
    <t>Now:</t>
  </si>
  <si>
    <t>hello1:</t>
  </si>
  <si>
    <t>hello2:</t>
  </si>
  <si>
    <t>Symbol</t>
  </si>
  <si>
    <t>Atomic weight</t>
  </si>
  <si>
    <t>Name</t>
  </si>
  <si>
    <t>Number</t>
  </si>
  <si>
    <t>H</t>
  </si>
  <si>
    <t>Hydrogen</t>
  </si>
  <si>
    <t>He</t>
  </si>
  <si>
    <t>Helium</t>
  </si>
  <si>
    <t>Li</t>
  </si>
  <si>
    <t>Lithium</t>
  </si>
  <si>
    <t>Atomic Weight</t>
  </si>
  <si>
    <t>Be</t>
  </si>
  <si>
    <t>Beryllium</t>
  </si>
  <si>
    <t>Ar</t>
  </si>
  <si>
    <t>B</t>
  </si>
  <si>
    <t>Boron</t>
  </si>
  <si>
    <t>C</t>
  </si>
  <si>
    <t>Carbon</t>
  </si>
  <si>
    <t>Formula</t>
  </si>
  <si>
    <t>N</t>
  </si>
  <si>
    <t>Nitrogen</t>
  </si>
  <si>
    <t>symbol:</t>
  </si>
  <si>
    <t>O</t>
  </si>
  <si>
    <t>Oxygen</t>
  </si>
  <si>
    <t>times:</t>
  </si>
  <si>
    <t>F</t>
  </si>
  <si>
    <t>Fluorine</t>
  </si>
  <si>
    <t>partial mass:</t>
  </si>
  <si>
    <t>Ne</t>
  </si>
  <si>
    <t>Neon</t>
  </si>
  <si>
    <t>molecular weight:</t>
  </si>
  <si>
    <t>Na</t>
  </si>
  <si>
    <t>Sodium</t>
  </si>
  <si>
    <t>Mg</t>
  </si>
  <si>
    <t>Magnesium</t>
  </si>
  <si>
    <t>Al</t>
  </si>
  <si>
    <t>Aluminium</t>
  </si>
  <si>
    <t>Si</t>
  </si>
  <si>
    <t>Silicon</t>
  </si>
  <si>
    <t>P</t>
  </si>
  <si>
    <t>Phosphorus</t>
  </si>
  <si>
    <t>S</t>
  </si>
  <si>
    <t>Sulphur</t>
  </si>
  <si>
    <t>Cl</t>
  </si>
  <si>
    <t>Chlorine</t>
  </si>
  <si>
    <t>K</t>
  </si>
  <si>
    <t>Potassium</t>
  </si>
  <si>
    <t>Argon</t>
  </si>
  <si>
    <t>Ca</t>
  </si>
  <si>
    <t>Calcium</t>
  </si>
  <si>
    <t>Sc</t>
  </si>
  <si>
    <t>Scandium</t>
  </si>
  <si>
    <t>Ti</t>
  </si>
  <si>
    <t>Titanium</t>
  </si>
  <si>
    <t>V</t>
  </si>
  <si>
    <t>Vanadium</t>
  </si>
  <si>
    <t>Cr</t>
  </si>
  <si>
    <t>Chromium</t>
  </si>
  <si>
    <t>Mn</t>
  </si>
  <si>
    <t>Manganese</t>
  </si>
  <si>
    <t>Fe</t>
  </si>
  <si>
    <t>Iron</t>
  </si>
  <si>
    <t>Ni</t>
  </si>
  <si>
    <t>Nickel</t>
  </si>
  <si>
    <t>Co</t>
  </si>
  <si>
    <t>Cobalt</t>
  </si>
  <si>
    <t>Cu</t>
  </si>
  <si>
    <t>Copper</t>
  </si>
  <si>
    <t>Zn</t>
  </si>
  <si>
    <t>Zinc</t>
  </si>
  <si>
    <t>Ga</t>
  </si>
  <si>
    <t>Gallium</t>
  </si>
  <si>
    <t>Ge</t>
  </si>
  <si>
    <t>Germanium</t>
  </si>
  <si>
    <t>As</t>
  </si>
  <si>
    <t>Arsenic</t>
  </si>
  <si>
    <t>Se</t>
  </si>
  <si>
    <t>Selenium</t>
  </si>
  <si>
    <t>Br</t>
  </si>
  <si>
    <t>Bromine</t>
  </si>
  <si>
    <t>Kr</t>
  </si>
  <si>
    <t>Krypton</t>
  </si>
  <si>
    <t>Rh</t>
  </si>
  <si>
    <t>Rubidium</t>
  </si>
  <si>
    <t>Sr</t>
  </si>
  <si>
    <t>Strontium</t>
  </si>
  <si>
    <t>Y</t>
  </si>
  <si>
    <t>Yttrium</t>
  </si>
  <si>
    <t>Zr</t>
  </si>
  <si>
    <t>Zirconium</t>
  </si>
  <si>
    <t>Nh</t>
  </si>
  <si>
    <t>Niobium</t>
  </si>
  <si>
    <t>Mo</t>
  </si>
  <si>
    <t>Molybdenum</t>
  </si>
  <si>
    <t>Tc</t>
  </si>
  <si>
    <t>Technetium</t>
  </si>
  <si>
    <t>Ru</t>
  </si>
  <si>
    <t>Ruthenium</t>
  </si>
  <si>
    <t>Rhodium</t>
  </si>
  <si>
    <t>Pd</t>
  </si>
  <si>
    <t>Palladium</t>
  </si>
  <si>
    <t>Ag</t>
  </si>
  <si>
    <t>Silver</t>
  </si>
  <si>
    <t>Cd</t>
  </si>
  <si>
    <t>Cadmium</t>
  </si>
  <si>
    <t>In</t>
  </si>
  <si>
    <t>Indium</t>
  </si>
  <si>
    <t>Sn</t>
  </si>
  <si>
    <t>Tin</t>
  </si>
  <si>
    <t>Sb</t>
  </si>
  <si>
    <t>Antimony</t>
  </si>
  <si>
    <t>I</t>
  </si>
  <si>
    <t>Iodine</t>
  </si>
  <si>
    <t>Te</t>
  </si>
  <si>
    <t>Tellurium</t>
  </si>
  <si>
    <t>Xe</t>
  </si>
  <si>
    <t>Xenon</t>
  </si>
  <si>
    <t>Cs</t>
  </si>
  <si>
    <t>Cesium</t>
  </si>
  <si>
    <t>Ba</t>
  </si>
  <si>
    <t>Barium</t>
  </si>
  <si>
    <t>La</t>
  </si>
  <si>
    <t>Lanthanum</t>
  </si>
  <si>
    <t>Ce</t>
  </si>
  <si>
    <t>Cerium</t>
  </si>
  <si>
    <t>Pr</t>
  </si>
  <si>
    <t>Praseodymium</t>
  </si>
  <si>
    <t>Nd</t>
  </si>
  <si>
    <t>Neodymium</t>
  </si>
  <si>
    <t>Pm</t>
  </si>
  <si>
    <t>Promethium</t>
  </si>
  <si>
    <t>Sm</t>
  </si>
  <si>
    <t>Sam Samarium</t>
  </si>
  <si>
    <t>Eu</t>
  </si>
  <si>
    <t>Europium</t>
  </si>
  <si>
    <t>Gd</t>
  </si>
  <si>
    <t>Gadolinium</t>
  </si>
  <si>
    <t>Tb</t>
  </si>
  <si>
    <t>Terbium</t>
  </si>
  <si>
    <t>Dy</t>
  </si>
  <si>
    <t>Dysprosium</t>
  </si>
  <si>
    <t>Ho</t>
  </si>
  <si>
    <t>Holmium</t>
  </si>
  <si>
    <t>Er</t>
  </si>
  <si>
    <t>Erbium</t>
  </si>
  <si>
    <t>Tm</t>
  </si>
  <si>
    <t>Thulium</t>
  </si>
  <si>
    <t>Yb</t>
  </si>
  <si>
    <t>Ytterbium</t>
  </si>
  <si>
    <t>Lu</t>
  </si>
  <si>
    <t>Lutetium</t>
  </si>
  <si>
    <t>Hf</t>
  </si>
  <si>
    <t>Hafnium</t>
  </si>
  <si>
    <t>Ta</t>
  </si>
  <si>
    <t>Tantalum</t>
  </si>
  <si>
    <t>W</t>
  </si>
  <si>
    <t>Tungsten</t>
  </si>
  <si>
    <t>Re</t>
  </si>
  <si>
    <t>Rhenium</t>
  </si>
  <si>
    <t>Os</t>
  </si>
  <si>
    <t>Osmium</t>
  </si>
  <si>
    <t>Ir</t>
  </si>
  <si>
    <t>Iridium</t>
  </si>
  <si>
    <t>Pt</t>
  </si>
  <si>
    <t>Platinum</t>
  </si>
  <si>
    <t>Au</t>
  </si>
  <si>
    <t>Gold</t>
  </si>
  <si>
    <t>Hg</t>
  </si>
  <si>
    <t>Mercury</t>
  </si>
  <si>
    <t>Tl</t>
  </si>
  <si>
    <t>Thallium</t>
  </si>
  <si>
    <t>Pb</t>
  </si>
  <si>
    <t>Lead</t>
  </si>
  <si>
    <t>Bi</t>
  </si>
  <si>
    <t>Bismuth</t>
  </si>
  <si>
    <t>Po</t>
  </si>
  <si>
    <t>Polonium</t>
  </si>
  <si>
    <t>At</t>
  </si>
  <si>
    <t>Astatine</t>
  </si>
  <si>
    <t>Rn</t>
  </si>
  <si>
    <t>Radon</t>
  </si>
  <si>
    <t>Fr</t>
  </si>
  <si>
    <t>Francium</t>
  </si>
  <si>
    <t>Ra</t>
  </si>
  <si>
    <t>Radium</t>
  </si>
  <si>
    <t>Ac</t>
  </si>
  <si>
    <t>Actinium</t>
  </si>
  <si>
    <t>Pa</t>
  </si>
  <si>
    <t>Protactinium</t>
  </si>
  <si>
    <t>Th</t>
  </si>
  <si>
    <t>Thorium</t>
  </si>
  <si>
    <t>Np</t>
  </si>
  <si>
    <t>Neptunium</t>
  </si>
  <si>
    <t>U</t>
  </si>
  <si>
    <t>Uranium</t>
  </si>
  <si>
    <t>Am</t>
  </si>
  <si>
    <t>Americium</t>
  </si>
  <si>
    <t>Pu</t>
  </si>
  <si>
    <t>Plutonium</t>
  </si>
  <si>
    <t>Bk</t>
  </si>
  <si>
    <t>Berkelium</t>
  </si>
  <si>
    <t>Cm</t>
  </si>
  <si>
    <t>Curium</t>
  </si>
  <si>
    <t>Cf</t>
  </si>
  <si>
    <t>Californium</t>
  </si>
  <si>
    <t>Es</t>
  </si>
  <si>
    <t>Einsteinium</t>
  </si>
  <si>
    <t>Fm</t>
  </si>
  <si>
    <t>Fermium</t>
  </si>
  <si>
    <t>Md</t>
  </si>
  <si>
    <t>Mendelevium</t>
  </si>
  <si>
    <t>No</t>
  </si>
  <si>
    <t>Nobelium</t>
  </si>
  <si>
    <t>Lr</t>
  </si>
  <si>
    <t>Lawrencium</t>
  </si>
  <si>
    <t xml:space="preserve">RI </t>
  </si>
  <si>
    <t>Rutherfordium</t>
  </si>
  <si>
    <t>Ha</t>
  </si>
  <si>
    <t>Hahnium</t>
  </si>
  <si>
    <t>Ns</t>
  </si>
  <si>
    <t>Nielsbohrium</t>
  </si>
  <si>
    <t>Sg</t>
  </si>
  <si>
    <t>Seahorgium</t>
  </si>
  <si>
    <t>Hs</t>
  </si>
  <si>
    <t>Hassium</t>
  </si>
  <si>
    <t>Mt</t>
  </si>
  <si>
    <t>Meitnerium</t>
  </si>
  <si>
    <t>Group I</t>
  </si>
  <si>
    <t>Group II</t>
  </si>
  <si>
    <t>Group III</t>
  </si>
  <si>
    <t>Group IV</t>
  </si>
  <si>
    <t>Group V</t>
  </si>
  <si>
    <t>Birthdate</t>
  </si>
  <si>
    <t>W. Rooney</t>
  </si>
  <si>
    <t>I. Newton</t>
  </si>
  <si>
    <t>25/12/1642</t>
  </si>
  <si>
    <t>J. Hendrix</t>
  </si>
  <si>
    <t>Age</t>
  </si>
  <si>
    <t>Group VI</t>
  </si>
  <si>
    <t>Agegroup a)</t>
  </si>
  <si>
    <t>Agegroup b)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</si>
</sst>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£&quot;#,##0.00"/>
    <numFmt numFmtId="166" formatCode="[$€-2]\ #,##0.0000"/>
    <numFmt numFmtId="167" formatCode="[$€-2]\ #,##0.00"/>
    <numFmt numFmtId="168" formatCode="[$£-809]#,##0.0000"/>
    <numFmt numFmtId="169" formatCode="[$$-2C0A]\ #,##0.00"/>
    <numFmt numFmtId="170" formatCode="[$$-2C0A]\ #,##0.0000"/>
    <numFmt numFmtId="171" formatCode="d\-mmm\-yy"/>
    <numFmt numFmtId="172" formatCode="#\ ???/???"/>
    <numFmt numFmtId="173" formatCode="0.0000"/>
    <numFmt numFmtId="174" formatCode="mm/dd/yy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22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22" fontId="1" fillId="5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0" fillId="6" borderId="0" xfId="0" applyFill="1" applyAlignment="1">
      <alignment/>
    </xf>
    <xf numFmtId="0" fontId="2" fillId="2" borderId="0" xfId="19" applyFill="1">
      <alignment/>
      <protection/>
    </xf>
    <xf numFmtId="0" fontId="0" fillId="7" borderId="0" xfId="0" applyFill="1" applyAlignment="1">
      <alignment/>
    </xf>
    <xf numFmtId="0" fontId="2" fillId="8" borderId="0" xfId="19" applyFill="1">
      <alignment/>
      <protection/>
    </xf>
    <xf numFmtId="0" fontId="0" fillId="8" borderId="0" xfId="0" applyFill="1" applyAlignment="1">
      <alignment/>
    </xf>
    <xf numFmtId="0" fontId="1" fillId="9" borderId="0" xfId="0" applyFont="1" applyFill="1" applyAlignment="1">
      <alignment/>
    </xf>
    <xf numFmtId="0" fontId="0" fillId="10" borderId="0" xfId="0" applyFill="1" applyAlignment="1">
      <alignment/>
    </xf>
    <xf numFmtId="0" fontId="0" fillId="7" borderId="1" xfId="0" applyFill="1" applyBorder="1" applyAlignment="1">
      <alignment/>
    </xf>
    <xf numFmtId="174" fontId="0" fillId="7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eriodic Tabl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8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0.7109375" style="0" customWidth="1"/>
    <col min="2" max="2" width="10.57421875" style="0" customWidth="1"/>
    <col min="4" max="4" width="10.7109375" style="0" customWidth="1"/>
    <col min="5" max="5" width="10.8515625" style="0" customWidth="1"/>
  </cols>
  <sheetData>
    <row r="1" spans="1:6" ht="12.75">
      <c r="A1" s="14">
        <v>1</v>
      </c>
      <c r="B1" s="14">
        <v>11</v>
      </c>
      <c r="C1" s="14">
        <v>19</v>
      </c>
      <c r="D1" s="14">
        <v>31</v>
      </c>
      <c r="E1" s="14">
        <v>46</v>
      </c>
      <c r="F1" s="14">
        <v>65</v>
      </c>
    </row>
    <row r="2" spans="1:6" ht="12.75">
      <c r="A2" s="14" t="s">
        <v>231</v>
      </c>
      <c r="B2" s="14" t="s">
        <v>232</v>
      </c>
      <c r="C2" s="14" t="s">
        <v>233</v>
      </c>
      <c r="D2" s="14" t="s">
        <v>234</v>
      </c>
      <c r="E2" s="14" t="s">
        <v>235</v>
      </c>
      <c r="F2" s="14" t="s">
        <v>242</v>
      </c>
    </row>
    <row r="5" spans="1:5" ht="12.75">
      <c r="A5" s="15" t="s">
        <v>6</v>
      </c>
      <c r="B5" s="15" t="s">
        <v>236</v>
      </c>
      <c r="C5" s="15" t="s">
        <v>241</v>
      </c>
      <c r="D5" s="15" t="s">
        <v>243</v>
      </c>
      <c r="E5" s="15" t="s">
        <v>244</v>
      </c>
    </row>
    <row r="6" spans="1:5" ht="12.75">
      <c r="A6" s="15" t="s">
        <v>237</v>
      </c>
      <c r="B6" s="16">
        <v>34631</v>
      </c>
      <c r="C6" s="15">
        <f>age(B6)</f>
        <v>10</v>
      </c>
      <c r="D6" s="15" t="str">
        <f>agegroup(B6)</f>
        <v>Group I</v>
      </c>
      <c r="E6" s="15" t="str">
        <f>agelook(B6,A1:F2)</f>
        <v>Group I</v>
      </c>
    </row>
    <row r="7" spans="1:5" ht="12.75">
      <c r="A7" s="15" t="s">
        <v>238</v>
      </c>
      <c r="B7" s="16" t="s">
        <v>239</v>
      </c>
      <c r="C7" s="15">
        <f>age(B7)</f>
        <v>362</v>
      </c>
      <c r="D7" s="15" t="str">
        <f>agegroup(B7)</f>
        <v>Group VI</v>
      </c>
      <c r="E7" s="15" t="str">
        <f>agelook(B7,A1:F2)</f>
        <v>Group VI</v>
      </c>
    </row>
    <row r="8" spans="1:5" ht="12.75">
      <c r="A8" s="15" t="s">
        <v>240</v>
      </c>
      <c r="B8" s="16">
        <v>15672</v>
      </c>
      <c r="C8" s="15">
        <f>age(B8)</f>
        <v>61</v>
      </c>
      <c r="D8" s="15" t="str">
        <f>agegroup(B8)</f>
        <v>Group V</v>
      </c>
      <c r="E8" s="15" t="str">
        <f>agelook(B8,A1:F2)</f>
        <v>Group V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9"/>
  <sheetViews>
    <sheetView workbookViewId="0" topLeftCell="A1">
      <selection activeCell="F8" sqref="F8"/>
    </sheetView>
  </sheetViews>
  <sheetFormatPr defaultColWidth="9.140625" defaultRowHeight="12.75"/>
  <cols>
    <col min="1" max="1" width="12.28125" style="0" customWidth="1"/>
    <col min="2" max="3" width="15.8515625" style="0" customWidth="1"/>
    <col min="4" max="4" width="14.8515625" style="0" customWidth="1"/>
    <col min="5" max="5" width="8.28125" style="0" customWidth="1"/>
    <col min="6" max="6" width="12.421875" style="0" customWidth="1"/>
    <col min="8" max="8" width="16.140625" style="0" customWidth="1"/>
  </cols>
  <sheetData>
    <row r="1" spans="1:6" ht="12.75">
      <c r="A1" s="1" t="s">
        <v>0</v>
      </c>
      <c r="B1" s="2">
        <v>24787.724305555555</v>
      </c>
      <c r="C1" s="3" t="s">
        <v>2</v>
      </c>
      <c r="D1" s="3" t="str">
        <f>hello1(B1)</f>
        <v>Good Afternoon!</v>
      </c>
      <c r="E1" s="4" t="s">
        <v>3</v>
      </c>
      <c r="F1" s="4" t="str">
        <f>hello2(B1)</f>
        <v>Good Evening!</v>
      </c>
    </row>
    <row r="2" spans="1:6" ht="12.75">
      <c r="A2" s="1" t="s">
        <v>1</v>
      </c>
      <c r="B2" s="2">
        <f ca="1">NOW()</f>
        <v>38657.65586678241</v>
      </c>
      <c r="C2" s="3" t="s">
        <v>2</v>
      </c>
      <c r="D2" s="3" t="str">
        <f>hello1(B2)</f>
        <v>Good Afternoon!</v>
      </c>
      <c r="E2" s="4" t="s">
        <v>3</v>
      </c>
      <c r="F2" s="4" t="str">
        <f>hello2(B2)</f>
        <v>Good Afternoon!</v>
      </c>
    </row>
    <row r="5" spans="2:3" ht="12.75">
      <c r="B5" s="6">
        <v>32821.47430555556</v>
      </c>
      <c r="C5" s="7" t="str">
        <f>hello(B5)</f>
        <v>Good Morning!</v>
      </c>
    </row>
    <row r="6" spans="2:3" ht="12.75">
      <c r="B6" s="6">
        <v>32821.72430555556</v>
      </c>
      <c r="C6" s="7" t="str">
        <f>hello(B6)</f>
        <v>Good Evening!</v>
      </c>
    </row>
    <row r="7" spans="2:3" ht="12.75">
      <c r="B7" s="6">
        <v>33149.58611111111</v>
      </c>
      <c r="C7" s="7" t="str">
        <f>hello(B7)</f>
        <v>Good Afternoon!</v>
      </c>
    </row>
    <row r="8" spans="2:3" ht="12.75">
      <c r="B8" s="6">
        <v>25405.91388888889</v>
      </c>
      <c r="C8" s="7" t="str">
        <f>hello(B8)</f>
        <v>Good Evening!</v>
      </c>
    </row>
    <row r="9" spans="2:3" ht="12.75">
      <c r="B9" s="6">
        <v>37582.91388888889</v>
      </c>
      <c r="C9" s="7" t="str">
        <f>hello(B9)</f>
        <v>Good Night!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110"/>
  <sheetViews>
    <sheetView workbookViewId="0" topLeftCell="A1">
      <selection activeCell="F27" sqref="F27"/>
    </sheetView>
  </sheetViews>
  <sheetFormatPr defaultColWidth="9.140625" defaultRowHeight="12.75"/>
  <cols>
    <col min="2" max="2" width="13.28125" style="0" customWidth="1"/>
    <col min="3" max="3" width="15.57421875" style="0" customWidth="1"/>
    <col min="6" max="6" width="21.00390625" style="0" customWidth="1"/>
    <col min="7" max="7" width="8.28125" style="0" customWidth="1"/>
    <col min="8" max="8" width="12.00390625" style="0" customWidth="1"/>
    <col min="9" max="9" width="13.140625" style="0" customWidth="1"/>
  </cols>
  <sheetData>
    <row r="1" spans="1:4" ht="12.75">
      <c r="A1" s="8" t="s">
        <v>4</v>
      </c>
      <c r="B1" s="8" t="s">
        <v>5</v>
      </c>
      <c r="C1" s="8" t="s">
        <v>6</v>
      </c>
      <c r="D1" s="8" t="s">
        <v>7</v>
      </c>
    </row>
    <row r="2" spans="1:4" ht="15">
      <c r="A2" s="9" t="s">
        <v>8</v>
      </c>
      <c r="B2" s="9">
        <v>1.00794</v>
      </c>
      <c r="C2" s="9" t="s">
        <v>9</v>
      </c>
      <c r="D2" s="9">
        <v>1</v>
      </c>
    </row>
    <row r="3" spans="1:4" ht="15">
      <c r="A3" s="9" t="s">
        <v>10</v>
      </c>
      <c r="B3" s="9">
        <v>4.002602</v>
      </c>
      <c r="C3" s="9" t="s">
        <v>11</v>
      </c>
      <c r="D3" s="9">
        <v>2</v>
      </c>
    </row>
    <row r="4" spans="1:9" ht="15">
      <c r="A4" s="9" t="s">
        <v>12</v>
      </c>
      <c r="B4" s="9">
        <v>6.941</v>
      </c>
      <c r="C4" s="9" t="s">
        <v>13</v>
      </c>
      <c r="D4" s="9">
        <v>3</v>
      </c>
      <c r="F4" s="10" t="s">
        <v>4</v>
      </c>
      <c r="G4" s="10" t="s">
        <v>7</v>
      </c>
      <c r="H4" s="10" t="s">
        <v>6</v>
      </c>
      <c r="I4" s="10" t="s">
        <v>14</v>
      </c>
    </row>
    <row r="5" spans="1:9" ht="15">
      <c r="A5" s="9" t="s">
        <v>15</v>
      </c>
      <c r="B5" s="9">
        <v>9.012182</v>
      </c>
      <c r="C5" s="9" t="s">
        <v>16</v>
      </c>
      <c r="D5" s="9">
        <v>4</v>
      </c>
      <c r="F5" s="10" t="s">
        <v>17</v>
      </c>
      <c r="G5" s="10">
        <f>VLOOKUP($F$5,$A$2:$D$110,4,FALSE)</f>
        <v>18</v>
      </c>
      <c r="H5" s="10" t="str">
        <f>VLOOKUP($F$5,$A$2:$D$110,3,FALSE)</f>
        <v>Argon</v>
      </c>
      <c r="I5" s="10">
        <f>VLOOKUP($F$5,$A$2:$D$110,2,FALSE)</f>
        <v>39.948</v>
      </c>
    </row>
    <row r="6" spans="1:4" ht="15">
      <c r="A6" s="9" t="s">
        <v>18</v>
      </c>
      <c r="B6" s="9">
        <v>10.811</v>
      </c>
      <c r="C6" s="9" t="s">
        <v>19</v>
      </c>
      <c r="D6" s="9">
        <v>5</v>
      </c>
    </row>
    <row r="7" spans="1:6" ht="15">
      <c r="A7" s="9" t="s">
        <v>20</v>
      </c>
      <c r="B7" s="9">
        <v>12.011</v>
      </c>
      <c r="C7" s="9" t="s">
        <v>21</v>
      </c>
      <c r="D7" s="9">
        <v>6</v>
      </c>
      <c r="F7" s="11" t="s">
        <v>22</v>
      </c>
    </row>
    <row r="8" spans="1:9" ht="15">
      <c r="A8" s="9" t="s">
        <v>23</v>
      </c>
      <c r="B8" s="9">
        <v>14.00674</v>
      </c>
      <c r="C8" s="9" t="s">
        <v>24</v>
      </c>
      <c r="D8" s="9">
        <v>7</v>
      </c>
      <c r="F8" s="12" t="s">
        <v>25</v>
      </c>
      <c r="G8" t="s">
        <v>20</v>
      </c>
      <c r="H8" t="s">
        <v>8</v>
      </c>
      <c r="I8" t="s">
        <v>26</v>
      </c>
    </row>
    <row r="9" spans="1:9" ht="15">
      <c r="A9" s="9" t="s">
        <v>26</v>
      </c>
      <c r="B9" s="9">
        <v>15.9994</v>
      </c>
      <c r="C9" s="9" t="s">
        <v>27</v>
      </c>
      <c r="D9" s="9">
        <v>8</v>
      </c>
      <c r="F9" s="12" t="s">
        <v>28</v>
      </c>
      <c r="G9">
        <v>12</v>
      </c>
      <c r="H9">
        <v>22</v>
      </c>
      <c r="I9">
        <v>11</v>
      </c>
    </row>
    <row r="10" spans="1:11" ht="15">
      <c r="A10" s="9" t="s">
        <v>29</v>
      </c>
      <c r="B10" s="9">
        <v>18.9984032</v>
      </c>
      <c r="C10" s="9" t="s">
        <v>30</v>
      </c>
      <c r="D10" s="9">
        <v>9</v>
      </c>
      <c r="F10" t="s">
        <v>31</v>
      </c>
      <c r="G10">
        <f>IF(G$8&lt;&gt;0,VLOOKUP(G$8,$A$2:$D$110,2,FALSE)*G$9,"  ")</f>
        <v>144.132</v>
      </c>
      <c r="H10">
        <f>IF(H$8&lt;&gt;0,VLOOKUP(H$8,$A$2:$D$110,2,FALSE)*H$9,"  ")</f>
        <v>22.174680000000002</v>
      </c>
      <c r="I10">
        <f>IF(I$8&lt;&gt;0,VLOOKUP(I$8,$A$2:$D$110,2,FALSE)*I$9,"  ")</f>
        <v>175.9934</v>
      </c>
      <c r="J10" t="str">
        <f>IF(J$8&lt;&gt;0,VLOOKUP(J$8,$A$2:$D$110,2,FALSE)*J$9,"  ")</f>
        <v>  </v>
      </c>
      <c r="K10" t="str">
        <f>IF(K$8&lt;&gt;0,VLOOKUP(K$8,$A$2:$D$110,2,FALSE)*K$9,"  ")</f>
        <v>  </v>
      </c>
    </row>
    <row r="11" spans="1:7" ht="15">
      <c r="A11" s="9" t="s">
        <v>32</v>
      </c>
      <c r="B11" s="9">
        <v>20.1797</v>
      </c>
      <c r="C11" s="9" t="s">
        <v>33</v>
      </c>
      <c r="D11" s="9">
        <v>10</v>
      </c>
      <c r="F11" s="5" t="s">
        <v>34</v>
      </c>
      <c r="G11" s="5">
        <f>ROUND(SUM(G10:K10),2)</f>
        <v>342.3</v>
      </c>
    </row>
    <row r="12" spans="1:4" ht="15">
      <c r="A12" s="9" t="s">
        <v>35</v>
      </c>
      <c r="B12" s="9">
        <v>22.989768</v>
      </c>
      <c r="C12" s="9" t="s">
        <v>36</v>
      </c>
      <c r="D12" s="9">
        <v>11</v>
      </c>
    </row>
    <row r="13" spans="1:4" ht="15">
      <c r="A13" s="9" t="s">
        <v>37</v>
      </c>
      <c r="B13" s="9">
        <v>24.305</v>
      </c>
      <c r="C13" s="9" t="s">
        <v>38</v>
      </c>
      <c r="D13" s="9">
        <v>12</v>
      </c>
    </row>
    <row r="14" spans="1:4" ht="15">
      <c r="A14" s="9" t="s">
        <v>39</v>
      </c>
      <c r="B14" s="9">
        <v>26.981539</v>
      </c>
      <c r="C14" s="9" t="s">
        <v>40</v>
      </c>
      <c r="D14" s="9">
        <v>13</v>
      </c>
    </row>
    <row r="15" spans="1:4" ht="15">
      <c r="A15" s="9" t="s">
        <v>41</v>
      </c>
      <c r="B15" s="9">
        <v>28.0855</v>
      </c>
      <c r="C15" s="9" t="s">
        <v>42</v>
      </c>
      <c r="D15" s="9">
        <v>14</v>
      </c>
    </row>
    <row r="16" spans="1:4" ht="15">
      <c r="A16" s="9" t="s">
        <v>43</v>
      </c>
      <c r="B16" s="9">
        <v>30.973762</v>
      </c>
      <c r="C16" s="9" t="s">
        <v>44</v>
      </c>
      <c r="D16" s="9">
        <v>15</v>
      </c>
    </row>
    <row r="17" spans="1:6" ht="15">
      <c r="A17" s="9" t="s">
        <v>45</v>
      </c>
      <c r="B17" s="9">
        <v>32.066</v>
      </c>
      <c r="C17" s="9" t="s">
        <v>46</v>
      </c>
      <c r="D17" s="9">
        <v>16</v>
      </c>
      <c r="F17" s="13" t="str">
        <f>catt("He",A2:D110)</f>
        <v>Helium is an inert gas.</v>
      </c>
    </row>
    <row r="18" spans="1:4" ht="15">
      <c r="A18" s="9" t="s">
        <v>47</v>
      </c>
      <c r="B18" s="9">
        <v>35.4527</v>
      </c>
      <c r="C18" s="9" t="s">
        <v>48</v>
      </c>
      <c r="D18" s="9">
        <v>17</v>
      </c>
    </row>
    <row r="19" spans="1:4" ht="15">
      <c r="A19" s="9" t="s">
        <v>49</v>
      </c>
      <c r="B19" s="9">
        <v>39.0983</v>
      </c>
      <c r="C19" s="9" t="s">
        <v>50</v>
      </c>
      <c r="D19" s="9">
        <v>19</v>
      </c>
    </row>
    <row r="20" spans="1:4" ht="15">
      <c r="A20" s="9" t="s">
        <v>17</v>
      </c>
      <c r="B20" s="9">
        <v>39.948</v>
      </c>
      <c r="C20" s="9" t="s">
        <v>51</v>
      </c>
      <c r="D20" s="9">
        <v>18</v>
      </c>
    </row>
    <row r="21" spans="1:4" ht="15">
      <c r="A21" s="9" t="s">
        <v>52</v>
      </c>
      <c r="B21" s="9">
        <v>40.078</v>
      </c>
      <c r="C21" s="9" t="s">
        <v>53</v>
      </c>
      <c r="D21" s="9">
        <v>20</v>
      </c>
    </row>
    <row r="22" spans="1:4" ht="15">
      <c r="A22" s="9" t="s">
        <v>54</v>
      </c>
      <c r="B22" s="9">
        <v>44.95591</v>
      </c>
      <c r="C22" s="9" t="s">
        <v>55</v>
      </c>
      <c r="D22" s="9">
        <v>21</v>
      </c>
    </row>
    <row r="23" spans="1:4" ht="15">
      <c r="A23" s="9" t="s">
        <v>56</v>
      </c>
      <c r="B23" s="9">
        <v>47.88</v>
      </c>
      <c r="C23" s="9" t="s">
        <v>57</v>
      </c>
      <c r="D23" s="9">
        <v>22</v>
      </c>
    </row>
    <row r="24" spans="1:4" ht="15">
      <c r="A24" s="9" t="s">
        <v>58</v>
      </c>
      <c r="B24" s="9">
        <v>50.9415</v>
      </c>
      <c r="C24" s="9" t="s">
        <v>59</v>
      </c>
      <c r="D24" s="9">
        <v>23</v>
      </c>
    </row>
    <row r="25" spans="1:4" ht="15">
      <c r="A25" s="9" t="s">
        <v>60</v>
      </c>
      <c r="B25" s="9">
        <v>51.9961</v>
      </c>
      <c r="C25" s="9" t="s">
        <v>61</v>
      </c>
      <c r="D25" s="9">
        <v>24</v>
      </c>
    </row>
    <row r="26" spans="1:4" ht="15">
      <c r="A26" s="9" t="s">
        <v>62</v>
      </c>
      <c r="B26" s="9">
        <v>54.93805</v>
      </c>
      <c r="C26" s="9" t="s">
        <v>63</v>
      </c>
      <c r="D26" s="9">
        <v>25</v>
      </c>
    </row>
    <row r="27" spans="1:4" ht="15">
      <c r="A27" s="9" t="s">
        <v>64</v>
      </c>
      <c r="B27" s="9">
        <v>55.847</v>
      </c>
      <c r="C27" s="9" t="s">
        <v>65</v>
      </c>
      <c r="D27" s="9">
        <v>26</v>
      </c>
    </row>
    <row r="28" spans="1:4" ht="15">
      <c r="A28" s="9" t="s">
        <v>66</v>
      </c>
      <c r="B28" s="9">
        <v>58.69</v>
      </c>
      <c r="C28" s="9" t="s">
        <v>67</v>
      </c>
      <c r="D28" s="9">
        <v>28</v>
      </c>
    </row>
    <row r="29" spans="1:4" ht="15">
      <c r="A29" s="9" t="s">
        <v>68</v>
      </c>
      <c r="B29" s="9">
        <v>58.9332</v>
      </c>
      <c r="C29" s="9" t="s">
        <v>69</v>
      </c>
      <c r="D29" s="9">
        <v>27</v>
      </c>
    </row>
    <row r="30" spans="1:4" ht="15">
      <c r="A30" s="9" t="s">
        <v>70</v>
      </c>
      <c r="B30" s="9">
        <v>63.546</v>
      </c>
      <c r="C30" s="9" t="s">
        <v>71</v>
      </c>
      <c r="D30" s="9">
        <v>29</v>
      </c>
    </row>
    <row r="31" spans="1:4" ht="15">
      <c r="A31" s="9" t="s">
        <v>72</v>
      </c>
      <c r="B31" s="9">
        <v>65.39</v>
      </c>
      <c r="C31" s="9" t="s">
        <v>73</v>
      </c>
      <c r="D31" s="9">
        <v>30</v>
      </c>
    </row>
    <row r="32" spans="1:4" ht="15">
      <c r="A32" s="9" t="s">
        <v>74</v>
      </c>
      <c r="B32" s="9">
        <v>69.723</v>
      </c>
      <c r="C32" s="9" t="s">
        <v>75</v>
      </c>
      <c r="D32" s="9">
        <v>31</v>
      </c>
    </row>
    <row r="33" spans="1:4" ht="15">
      <c r="A33" s="9" t="s">
        <v>76</v>
      </c>
      <c r="B33" s="9">
        <v>72.61</v>
      </c>
      <c r="C33" s="9" t="s">
        <v>77</v>
      </c>
      <c r="D33" s="9">
        <v>32</v>
      </c>
    </row>
    <row r="34" spans="1:4" ht="15">
      <c r="A34" s="9" t="s">
        <v>78</v>
      </c>
      <c r="B34" s="9">
        <v>74.92159</v>
      </c>
      <c r="C34" s="9" t="s">
        <v>79</v>
      </c>
      <c r="D34" s="9">
        <v>33</v>
      </c>
    </row>
    <row r="35" spans="1:4" ht="15">
      <c r="A35" s="9" t="s">
        <v>80</v>
      </c>
      <c r="B35" s="9">
        <v>78.96</v>
      </c>
      <c r="C35" s="9" t="s">
        <v>81</v>
      </c>
      <c r="D35" s="9">
        <v>34</v>
      </c>
    </row>
    <row r="36" spans="1:4" ht="15">
      <c r="A36" s="9" t="s">
        <v>82</v>
      </c>
      <c r="B36" s="9">
        <v>79.904</v>
      </c>
      <c r="C36" s="9" t="s">
        <v>83</v>
      </c>
      <c r="D36" s="9">
        <v>35</v>
      </c>
    </row>
    <row r="37" spans="1:4" ht="15">
      <c r="A37" s="9" t="s">
        <v>84</v>
      </c>
      <c r="B37" s="9">
        <v>83.8</v>
      </c>
      <c r="C37" s="9" t="s">
        <v>85</v>
      </c>
      <c r="D37" s="9">
        <v>36</v>
      </c>
    </row>
    <row r="38" spans="1:4" ht="15">
      <c r="A38" s="9" t="s">
        <v>86</v>
      </c>
      <c r="B38" s="9">
        <v>85.4678</v>
      </c>
      <c r="C38" s="9" t="s">
        <v>87</v>
      </c>
      <c r="D38" s="9">
        <v>37</v>
      </c>
    </row>
    <row r="39" spans="1:4" ht="15">
      <c r="A39" s="9" t="s">
        <v>88</v>
      </c>
      <c r="B39" s="9">
        <v>87.62</v>
      </c>
      <c r="C39" s="9" t="s">
        <v>89</v>
      </c>
      <c r="D39" s="9">
        <v>38</v>
      </c>
    </row>
    <row r="40" spans="1:4" ht="15">
      <c r="A40" s="9" t="s">
        <v>90</v>
      </c>
      <c r="B40" s="9">
        <v>88.90585</v>
      </c>
      <c r="C40" s="9" t="s">
        <v>91</v>
      </c>
      <c r="D40" s="9">
        <v>39</v>
      </c>
    </row>
    <row r="41" spans="1:4" ht="15">
      <c r="A41" s="9" t="s">
        <v>92</v>
      </c>
      <c r="B41" s="9">
        <v>91.224</v>
      </c>
      <c r="C41" s="9" t="s">
        <v>93</v>
      </c>
      <c r="D41" s="9">
        <v>40</v>
      </c>
    </row>
    <row r="42" spans="1:4" ht="15">
      <c r="A42" s="9" t="s">
        <v>94</v>
      </c>
      <c r="B42" s="9">
        <v>92.90638</v>
      </c>
      <c r="C42" s="9" t="s">
        <v>95</v>
      </c>
      <c r="D42" s="9">
        <v>41</v>
      </c>
    </row>
    <row r="43" spans="1:4" ht="15">
      <c r="A43" s="9" t="s">
        <v>96</v>
      </c>
      <c r="B43" s="9">
        <v>95.94</v>
      </c>
      <c r="C43" s="9" t="s">
        <v>97</v>
      </c>
      <c r="D43" s="9">
        <v>42</v>
      </c>
    </row>
    <row r="44" spans="1:4" ht="15">
      <c r="A44" s="9" t="s">
        <v>98</v>
      </c>
      <c r="B44" s="9">
        <v>98</v>
      </c>
      <c r="C44" s="9" t="s">
        <v>99</v>
      </c>
      <c r="D44" s="9">
        <v>43</v>
      </c>
    </row>
    <row r="45" spans="1:4" ht="15">
      <c r="A45" s="9" t="s">
        <v>100</v>
      </c>
      <c r="B45" s="9">
        <v>101.07</v>
      </c>
      <c r="C45" s="9" t="s">
        <v>101</v>
      </c>
      <c r="D45" s="9">
        <v>44</v>
      </c>
    </row>
    <row r="46" spans="1:4" ht="15">
      <c r="A46" s="9" t="s">
        <v>86</v>
      </c>
      <c r="B46" s="9">
        <v>102.9055</v>
      </c>
      <c r="C46" s="9" t="s">
        <v>102</v>
      </c>
      <c r="D46" s="9">
        <v>45</v>
      </c>
    </row>
    <row r="47" spans="1:4" ht="15">
      <c r="A47" s="9" t="s">
        <v>103</v>
      </c>
      <c r="B47" s="9">
        <v>106.42</v>
      </c>
      <c r="C47" s="9" t="s">
        <v>104</v>
      </c>
      <c r="D47" s="9">
        <v>46</v>
      </c>
    </row>
    <row r="48" spans="1:4" ht="15">
      <c r="A48" s="9" t="s">
        <v>105</v>
      </c>
      <c r="B48" s="9">
        <v>107.8682</v>
      </c>
      <c r="C48" s="9" t="s">
        <v>106</v>
      </c>
      <c r="D48" s="9">
        <v>47</v>
      </c>
    </row>
    <row r="49" spans="1:4" ht="15">
      <c r="A49" s="9" t="s">
        <v>107</v>
      </c>
      <c r="B49" s="9">
        <v>112.411</v>
      </c>
      <c r="C49" s="9" t="s">
        <v>108</v>
      </c>
      <c r="D49" s="9">
        <v>48</v>
      </c>
    </row>
    <row r="50" spans="1:4" ht="15">
      <c r="A50" s="9" t="s">
        <v>109</v>
      </c>
      <c r="B50" s="9">
        <v>114.82</v>
      </c>
      <c r="C50" s="9" t="s">
        <v>110</v>
      </c>
      <c r="D50" s="9">
        <v>49</v>
      </c>
    </row>
    <row r="51" spans="1:4" ht="15">
      <c r="A51" s="9" t="s">
        <v>111</v>
      </c>
      <c r="B51" s="9">
        <v>118.71</v>
      </c>
      <c r="C51" s="9" t="s">
        <v>112</v>
      </c>
      <c r="D51" s="9">
        <v>50</v>
      </c>
    </row>
    <row r="52" spans="1:4" ht="15">
      <c r="A52" s="9" t="s">
        <v>113</v>
      </c>
      <c r="B52" s="9">
        <v>121.75</v>
      </c>
      <c r="C52" s="9" t="s">
        <v>114</v>
      </c>
      <c r="D52" s="9">
        <v>51</v>
      </c>
    </row>
    <row r="53" spans="1:4" ht="15">
      <c r="A53" s="9" t="s">
        <v>115</v>
      </c>
      <c r="B53" s="9">
        <v>126.90447</v>
      </c>
      <c r="C53" s="9" t="s">
        <v>116</v>
      </c>
      <c r="D53" s="9">
        <v>53</v>
      </c>
    </row>
    <row r="54" spans="1:4" ht="15">
      <c r="A54" s="9" t="s">
        <v>117</v>
      </c>
      <c r="B54" s="9">
        <v>127.6</v>
      </c>
      <c r="C54" s="9" t="s">
        <v>118</v>
      </c>
      <c r="D54" s="9">
        <v>52</v>
      </c>
    </row>
    <row r="55" spans="1:4" ht="15">
      <c r="A55" s="9" t="s">
        <v>119</v>
      </c>
      <c r="B55" s="9">
        <v>131.29</v>
      </c>
      <c r="C55" s="9" t="s">
        <v>120</v>
      </c>
      <c r="D55" s="9">
        <v>54</v>
      </c>
    </row>
    <row r="56" spans="1:4" ht="15">
      <c r="A56" s="9" t="s">
        <v>121</v>
      </c>
      <c r="B56" s="9">
        <v>132.90543</v>
      </c>
      <c r="C56" s="9" t="s">
        <v>122</v>
      </c>
      <c r="D56" s="9">
        <v>55</v>
      </c>
    </row>
    <row r="57" spans="1:4" ht="15">
      <c r="A57" s="9" t="s">
        <v>123</v>
      </c>
      <c r="B57" s="9">
        <v>137.327</v>
      </c>
      <c r="C57" s="9" t="s">
        <v>124</v>
      </c>
      <c r="D57" s="9">
        <v>56</v>
      </c>
    </row>
    <row r="58" spans="1:4" ht="15">
      <c r="A58" s="9" t="s">
        <v>125</v>
      </c>
      <c r="B58" s="9">
        <v>138.9055</v>
      </c>
      <c r="C58" s="9" t="s">
        <v>126</v>
      </c>
      <c r="D58" s="9">
        <v>57</v>
      </c>
    </row>
    <row r="59" spans="1:4" ht="15">
      <c r="A59" s="9" t="s">
        <v>127</v>
      </c>
      <c r="B59" s="9">
        <v>140.115</v>
      </c>
      <c r="C59" s="9" t="s">
        <v>128</v>
      </c>
      <c r="D59" s="9">
        <v>58</v>
      </c>
    </row>
    <row r="60" spans="1:4" ht="15">
      <c r="A60" s="9" t="s">
        <v>129</v>
      </c>
      <c r="B60" s="9">
        <v>140.90765</v>
      </c>
      <c r="C60" s="9" t="s">
        <v>130</v>
      </c>
      <c r="D60" s="9">
        <v>59</v>
      </c>
    </row>
    <row r="61" spans="1:4" ht="15">
      <c r="A61" s="9" t="s">
        <v>131</v>
      </c>
      <c r="B61" s="9">
        <v>144.24</v>
      </c>
      <c r="C61" s="9" t="s">
        <v>132</v>
      </c>
      <c r="D61" s="9">
        <v>60</v>
      </c>
    </row>
    <row r="62" spans="1:4" ht="15">
      <c r="A62" s="9" t="s">
        <v>133</v>
      </c>
      <c r="B62" s="9">
        <v>145</v>
      </c>
      <c r="C62" s="9" t="s">
        <v>134</v>
      </c>
      <c r="D62" s="9">
        <v>61</v>
      </c>
    </row>
    <row r="63" spans="1:4" ht="15">
      <c r="A63" s="9" t="s">
        <v>135</v>
      </c>
      <c r="B63" s="9">
        <v>150.36</v>
      </c>
      <c r="C63" s="9" t="s">
        <v>136</v>
      </c>
      <c r="D63" s="9">
        <v>62</v>
      </c>
    </row>
    <row r="64" spans="1:4" ht="15">
      <c r="A64" s="9" t="s">
        <v>137</v>
      </c>
      <c r="B64" s="9">
        <v>151.965</v>
      </c>
      <c r="C64" s="9" t="s">
        <v>138</v>
      </c>
      <c r="D64" s="9">
        <v>63</v>
      </c>
    </row>
    <row r="65" spans="1:4" ht="15">
      <c r="A65" s="9" t="s">
        <v>139</v>
      </c>
      <c r="B65" s="9">
        <v>157.25</v>
      </c>
      <c r="C65" s="9" t="s">
        <v>140</v>
      </c>
      <c r="D65" s="9">
        <v>64</v>
      </c>
    </row>
    <row r="66" spans="1:4" ht="15">
      <c r="A66" s="9" t="s">
        <v>141</v>
      </c>
      <c r="B66" s="9">
        <v>158.92534</v>
      </c>
      <c r="C66" s="9" t="s">
        <v>142</v>
      </c>
      <c r="D66" s="9">
        <v>65</v>
      </c>
    </row>
    <row r="67" spans="1:4" ht="15">
      <c r="A67" s="9" t="s">
        <v>143</v>
      </c>
      <c r="B67" s="9">
        <v>162.5</v>
      </c>
      <c r="C67" s="9" t="s">
        <v>144</v>
      </c>
      <c r="D67" s="9">
        <v>66</v>
      </c>
    </row>
    <row r="68" spans="1:4" ht="15">
      <c r="A68" s="9" t="s">
        <v>145</v>
      </c>
      <c r="B68" s="9">
        <v>164.93032</v>
      </c>
      <c r="C68" s="9" t="s">
        <v>146</v>
      </c>
      <c r="D68" s="9">
        <v>67</v>
      </c>
    </row>
    <row r="69" spans="1:4" ht="15">
      <c r="A69" s="9" t="s">
        <v>147</v>
      </c>
      <c r="B69" s="9">
        <v>167.26</v>
      </c>
      <c r="C69" s="9" t="s">
        <v>148</v>
      </c>
      <c r="D69" s="9">
        <v>68</v>
      </c>
    </row>
    <row r="70" spans="1:4" ht="15">
      <c r="A70" s="9" t="s">
        <v>149</v>
      </c>
      <c r="B70" s="9">
        <v>168.93421</v>
      </c>
      <c r="C70" s="9" t="s">
        <v>150</v>
      </c>
      <c r="D70" s="9">
        <v>69</v>
      </c>
    </row>
    <row r="71" spans="1:4" ht="15">
      <c r="A71" s="9" t="s">
        <v>151</v>
      </c>
      <c r="B71" s="9">
        <v>173.04</v>
      </c>
      <c r="C71" s="9" t="s">
        <v>152</v>
      </c>
      <c r="D71" s="9">
        <v>70</v>
      </c>
    </row>
    <row r="72" spans="1:4" ht="15">
      <c r="A72" s="9" t="s">
        <v>153</v>
      </c>
      <c r="B72" s="9">
        <v>174.967</v>
      </c>
      <c r="C72" s="9" t="s">
        <v>154</v>
      </c>
      <c r="D72" s="9">
        <v>71</v>
      </c>
    </row>
    <row r="73" spans="1:4" ht="15">
      <c r="A73" s="9" t="s">
        <v>155</v>
      </c>
      <c r="B73" s="9">
        <v>178.49</v>
      </c>
      <c r="C73" s="9" t="s">
        <v>156</v>
      </c>
      <c r="D73" s="9">
        <v>72</v>
      </c>
    </row>
    <row r="74" spans="1:4" ht="15">
      <c r="A74" s="9" t="s">
        <v>157</v>
      </c>
      <c r="B74" s="9">
        <v>180.9479</v>
      </c>
      <c r="C74" s="9" t="s">
        <v>158</v>
      </c>
      <c r="D74" s="9">
        <v>73</v>
      </c>
    </row>
    <row r="75" spans="1:4" ht="15">
      <c r="A75" s="9" t="s">
        <v>159</v>
      </c>
      <c r="B75" s="9">
        <v>183.85</v>
      </c>
      <c r="C75" s="9" t="s">
        <v>160</v>
      </c>
      <c r="D75" s="9">
        <v>74</v>
      </c>
    </row>
    <row r="76" spans="1:4" ht="15">
      <c r="A76" s="9" t="s">
        <v>161</v>
      </c>
      <c r="B76" s="9">
        <v>186.207</v>
      </c>
      <c r="C76" s="9" t="s">
        <v>162</v>
      </c>
      <c r="D76" s="9">
        <v>75</v>
      </c>
    </row>
    <row r="77" spans="1:4" ht="15">
      <c r="A77" s="9" t="s">
        <v>163</v>
      </c>
      <c r="B77" s="9">
        <v>190.2</v>
      </c>
      <c r="C77" s="9" t="s">
        <v>164</v>
      </c>
      <c r="D77" s="9">
        <v>76</v>
      </c>
    </row>
    <row r="78" spans="1:4" ht="15">
      <c r="A78" s="9" t="s">
        <v>165</v>
      </c>
      <c r="B78" s="9">
        <v>192.22</v>
      </c>
      <c r="C78" s="9" t="s">
        <v>166</v>
      </c>
      <c r="D78" s="9">
        <v>77</v>
      </c>
    </row>
    <row r="79" spans="1:4" ht="15">
      <c r="A79" s="9" t="s">
        <v>167</v>
      </c>
      <c r="B79" s="9">
        <v>195.08</v>
      </c>
      <c r="C79" s="9" t="s">
        <v>168</v>
      </c>
      <c r="D79" s="9">
        <v>78</v>
      </c>
    </row>
    <row r="80" spans="1:4" ht="15">
      <c r="A80" s="9" t="s">
        <v>169</v>
      </c>
      <c r="B80" s="9">
        <v>196.96654</v>
      </c>
      <c r="C80" s="9" t="s">
        <v>170</v>
      </c>
      <c r="D80" s="9">
        <v>79</v>
      </c>
    </row>
    <row r="81" spans="1:4" ht="15">
      <c r="A81" s="9" t="s">
        <v>171</v>
      </c>
      <c r="B81" s="9">
        <v>200.59</v>
      </c>
      <c r="C81" s="9" t="s">
        <v>172</v>
      </c>
      <c r="D81" s="9">
        <v>80</v>
      </c>
    </row>
    <row r="82" spans="1:4" ht="15">
      <c r="A82" s="9" t="s">
        <v>173</v>
      </c>
      <c r="B82" s="9">
        <v>204.3833</v>
      </c>
      <c r="C82" s="9" t="s">
        <v>174</v>
      </c>
      <c r="D82" s="9">
        <v>81</v>
      </c>
    </row>
    <row r="83" spans="1:4" ht="15">
      <c r="A83" s="9" t="s">
        <v>175</v>
      </c>
      <c r="B83" s="9">
        <v>207.2</v>
      </c>
      <c r="C83" s="9" t="s">
        <v>176</v>
      </c>
      <c r="D83" s="9">
        <v>82</v>
      </c>
    </row>
    <row r="84" spans="1:4" ht="15">
      <c r="A84" s="9" t="s">
        <v>177</v>
      </c>
      <c r="B84" s="9">
        <v>208.98037</v>
      </c>
      <c r="C84" s="9" t="s">
        <v>178</v>
      </c>
      <c r="D84" s="9">
        <v>83</v>
      </c>
    </row>
    <row r="85" spans="1:4" ht="15">
      <c r="A85" s="9" t="s">
        <v>179</v>
      </c>
      <c r="B85" s="9">
        <v>209</v>
      </c>
      <c r="C85" s="9" t="s">
        <v>180</v>
      </c>
      <c r="D85" s="9">
        <v>84</v>
      </c>
    </row>
    <row r="86" spans="1:4" ht="15">
      <c r="A86" s="9" t="s">
        <v>181</v>
      </c>
      <c r="B86" s="9">
        <v>210</v>
      </c>
      <c r="C86" s="9" t="s">
        <v>182</v>
      </c>
      <c r="D86" s="9">
        <v>85</v>
      </c>
    </row>
    <row r="87" spans="1:4" ht="15">
      <c r="A87" s="9" t="s">
        <v>183</v>
      </c>
      <c r="B87" s="9">
        <v>222</v>
      </c>
      <c r="C87" s="9" t="s">
        <v>184</v>
      </c>
      <c r="D87" s="9">
        <v>86</v>
      </c>
    </row>
    <row r="88" spans="1:4" ht="15">
      <c r="A88" s="9" t="s">
        <v>185</v>
      </c>
      <c r="B88" s="9">
        <v>223</v>
      </c>
      <c r="C88" s="9" t="s">
        <v>186</v>
      </c>
      <c r="D88" s="9">
        <v>87</v>
      </c>
    </row>
    <row r="89" spans="1:4" ht="15">
      <c r="A89" s="9" t="s">
        <v>187</v>
      </c>
      <c r="B89" s="9">
        <v>226.03</v>
      </c>
      <c r="C89" s="9" t="s">
        <v>188</v>
      </c>
      <c r="D89" s="9">
        <v>88</v>
      </c>
    </row>
    <row r="90" spans="1:4" ht="15">
      <c r="A90" s="9" t="s">
        <v>189</v>
      </c>
      <c r="B90" s="9">
        <v>227</v>
      </c>
      <c r="C90" s="9" t="s">
        <v>190</v>
      </c>
      <c r="D90" s="9">
        <v>89</v>
      </c>
    </row>
    <row r="91" spans="1:4" ht="15">
      <c r="A91" s="9" t="s">
        <v>191</v>
      </c>
      <c r="B91" s="9">
        <v>231.03588</v>
      </c>
      <c r="C91" s="9" t="s">
        <v>192</v>
      </c>
      <c r="D91" s="9">
        <v>91</v>
      </c>
    </row>
    <row r="92" spans="1:4" ht="15">
      <c r="A92" s="9" t="s">
        <v>193</v>
      </c>
      <c r="B92" s="9">
        <v>232.0381</v>
      </c>
      <c r="C92" s="9" t="s">
        <v>194</v>
      </c>
      <c r="D92" s="9">
        <v>90</v>
      </c>
    </row>
    <row r="93" spans="1:4" ht="15">
      <c r="A93" s="9" t="s">
        <v>195</v>
      </c>
      <c r="B93" s="9">
        <v>237.05</v>
      </c>
      <c r="C93" s="9" t="s">
        <v>196</v>
      </c>
      <c r="D93" s="9">
        <v>93</v>
      </c>
    </row>
    <row r="94" spans="1:4" ht="15">
      <c r="A94" s="9" t="s">
        <v>197</v>
      </c>
      <c r="B94" s="9">
        <v>238.0289</v>
      </c>
      <c r="C94" s="9" t="s">
        <v>198</v>
      </c>
      <c r="D94" s="9">
        <v>92</v>
      </c>
    </row>
    <row r="95" spans="1:4" ht="15">
      <c r="A95" s="9" t="s">
        <v>199</v>
      </c>
      <c r="B95" s="9">
        <v>243</v>
      </c>
      <c r="C95" s="9" t="s">
        <v>200</v>
      </c>
      <c r="D95" s="9">
        <v>95</v>
      </c>
    </row>
    <row r="96" spans="1:4" ht="15">
      <c r="A96" s="9" t="s">
        <v>201</v>
      </c>
      <c r="B96" s="9">
        <v>244</v>
      </c>
      <c r="C96" s="9" t="s">
        <v>202</v>
      </c>
      <c r="D96" s="9">
        <v>94</v>
      </c>
    </row>
    <row r="97" spans="1:4" ht="15">
      <c r="A97" s="9" t="s">
        <v>203</v>
      </c>
      <c r="B97" s="9">
        <v>247</v>
      </c>
      <c r="C97" s="9" t="s">
        <v>204</v>
      </c>
      <c r="D97" s="9">
        <v>97</v>
      </c>
    </row>
    <row r="98" spans="1:4" ht="15">
      <c r="A98" s="9" t="s">
        <v>205</v>
      </c>
      <c r="B98" s="9">
        <v>247</v>
      </c>
      <c r="C98" s="9" t="s">
        <v>206</v>
      </c>
      <c r="D98" s="9">
        <v>96</v>
      </c>
    </row>
    <row r="99" spans="1:4" ht="15">
      <c r="A99" s="9" t="s">
        <v>207</v>
      </c>
      <c r="B99" s="9">
        <v>251</v>
      </c>
      <c r="C99" s="9" t="s">
        <v>208</v>
      </c>
      <c r="D99" s="9">
        <v>98</v>
      </c>
    </row>
    <row r="100" spans="1:4" ht="15">
      <c r="A100" s="9" t="s">
        <v>209</v>
      </c>
      <c r="B100" s="9">
        <v>254</v>
      </c>
      <c r="C100" s="9" t="s">
        <v>210</v>
      </c>
      <c r="D100" s="9">
        <v>99</v>
      </c>
    </row>
    <row r="101" spans="1:4" ht="15">
      <c r="A101" s="9" t="s">
        <v>211</v>
      </c>
      <c r="B101" s="9">
        <v>257</v>
      </c>
      <c r="C101" s="9" t="s">
        <v>212</v>
      </c>
      <c r="D101" s="9">
        <v>100</v>
      </c>
    </row>
    <row r="102" spans="1:4" ht="15">
      <c r="A102" s="9" t="s">
        <v>213</v>
      </c>
      <c r="B102" s="9">
        <v>258</v>
      </c>
      <c r="C102" s="9" t="s">
        <v>214</v>
      </c>
      <c r="D102" s="9">
        <v>101</v>
      </c>
    </row>
    <row r="103" spans="1:4" ht="15">
      <c r="A103" s="9" t="s">
        <v>215</v>
      </c>
      <c r="B103" s="9">
        <v>259</v>
      </c>
      <c r="C103" s="9" t="s">
        <v>216</v>
      </c>
      <c r="D103" s="9">
        <v>102</v>
      </c>
    </row>
    <row r="104" spans="1:4" ht="15">
      <c r="A104" s="9" t="s">
        <v>217</v>
      </c>
      <c r="B104" s="9">
        <v>261</v>
      </c>
      <c r="C104" s="9" t="s">
        <v>218</v>
      </c>
      <c r="D104" s="9">
        <v>103</v>
      </c>
    </row>
    <row r="105" spans="1:4" ht="15">
      <c r="A105" s="9" t="s">
        <v>219</v>
      </c>
      <c r="B105" s="9">
        <v>261</v>
      </c>
      <c r="C105" s="9" t="s">
        <v>220</v>
      </c>
      <c r="D105" s="9">
        <v>104</v>
      </c>
    </row>
    <row r="106" spans="1:4" ht="15">
      <c r="A106" s="9" t="s">
        <v>221</v>
      </c>
      <c r="B106" s="9">
        <v>262</v>
      </c>
      <c r="C106" s="9" t="s">
        <v>222</v>
      </c>
      <c r="D106" s="9">
        <v>105</v>
      </c>
    </row>
    <row r="107" spans="1:4" ht="15">
      <c r="A107" s="9" t="s">
        <v>223</v>
      </c>
      <c r="B107" s="9">
        <v>262</v>
      </c>
      <c r="C107" s="9" t="s">
        <v>224</v>
      </c>
      <c r="D107" s="9">
        <v>107</v>
      </c>
    </row>
    <row r="108" spans="1:4" ht="15">
      <c r="A108" s="9" t="s">
        <v>225</v>
      </c>
      <c r="B108" s="9">
        <v>263</v>
      </c>
      <c r="C108" s="9" t="s">
        <v>226</v>
      </c>
      <c r="D108" s="9">
        <v>106</v>
      </c>
    </row>
    <row r="109" spans="1:4" ht="15">
      <c r="A109" s="9" t="s">
        <v>227</v>
      </c>
      <c r="B109" s="9">
        <v>265</v>
      </c>
      <c r="C109" s="9" t="s">
        <v>228</v>
      </c>
      <c r="D109" s="9">
        <v>108</v>
      </c>
    </row>
    <row r="110" spans="1:4" ht="15">
      <c r="A110" s="9" t="s">
        <v>229</v>
      </c>
      <c r="B110" s="9">
        <v>266</v>
      </c>
      <c r="C110" s="9" t="s">
        <v>230</v>
      </c>
      <c r="D110" s="9">
        <v>109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dcterms:created xsi:type="dcterms:W3CDTF">2004-10-31T16:58:00Z</dcterms:created>
  <dcterms:modified xsi:type="dcterms:W3CDTF">2005-11-01T15:44:45Z</dcterms:modified>
  <cp:category/>
  <cp:version/>
  <cp:contentType/>
  <cp:contentStatus/>
</cp:coreProperties>
</file>