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hapter 3" sheetId="1" r:id="rId1"/>
  </sheets>
  <definedNames/>
  <calcPr fullCalcOnLoad="1"/>
</workbook>
</file>

<file path=xl/sharedStrings.xml><?xml version="1.0" encoding="utf-8"?>
<sst xmlns="http://schemas.openxmlformats.org/spreadsheetml/2006/main" count="68" uniqueCount="50">
  <si>
    <t>Table 3.7</t>
  </si>
  <si>
    <t>Table 3.8</t>
  </si>
  <si>
    <t>Capital Cost, KC</t>
  </si>
  <si>
    <t xml:space="preserve">Year End Book Value </t>
  </si>
  <si>
    <t>Working Capital, WC</t>
  </si>
  <si>
    <t>Total Book Value</t>
  </si>
  <si>
    <t>Year-0</t>
  </si>
  <si>
    <t>Year-1</t>
  </si>
  <si>
    <t>Year-2</t>
  </si>
  <si>
    <t>Year-3</t>
  </si>
  <si>
    <t>Year-4</t>
  </si>
  <si>
    <t>Year-5</t>
  </si>
  <si>
    <t>Depreciation</t>
  </si>
  <si>
    <t>Sales</t>
  </si>
  <si>
    <t>Table 3.9</t>
  </si>
  <si>
    <t>Total Financing</t>
  </si>
  <si>
    <t>Tax , T</t>
  </si>
  <si>
    <t>Cash flow from non-operating assets</t>
  </si>
  <si>
    <t>Net Interest income from assets</t>
  </si>
  <si>
    <t>Interest paid to debtholders</t>
  </si>
  <si>
    <t>Dividends paid</t>
  </si>
  <si>
    <t>Increase in Working Capital</t>
  </si>
  <si>
    <t>Accumulated Depreciation</t>
  </si>
  <si>
    <t>EBITD</t>
  </si>
  <si>
    <t>Labour + Materials Cost</t>
  </si>
  <si>
    <t xml:space="preserve">Labour and Materials Cost </t>
  </si>
  <si>
    <t>Capital cost/Investment Expenditure</t>
  </si>
  <si>
    <t>Net Operating cash flows</t>
  </si>
  <si>
    <t>Decrease/increase in marketable securities</t>
  </si>
  <si>
    <t>Free Cash Flow</t>
  </si>
  <si>
    <t>Share Repurchases</t>
  </si>
  <si>
    <t>Decrease(+)/increase(-) in net debt</t>
  </si>
  <si>
    <t>(net debt = loans/bonds - deposits)</t>
  </si>
  <si>
    <t>Stylised accounts for free cash flow (Tables 3.7, 3.8, 3.9 and 3.10)</t>
  </si>
  <si>
    <t>Table 3.10</t>
  </si>
  <si>
    <t xml:space="preserve">up for a 5 year horizon.  </t>
  </si>
  <si>
    <t xml:space="preserve">Scap value </t>
  </si>
  <si>
    <t>Number of years used for depreciation</t>
  </si>
  <si>
    <t>tax rate, t</t>
  </si>
  <si>
    <r>
      <t>User Input :</t>
    </r>
    <r>
      <rPr>
        <sz val="10"/>
        <rFont val="Arial"/>
        <family val="0"/>
      </rPr>
      <t xml:space="preserve"> various accounting data / forecasts (see red cells).  </t>
    </r>
    <r>
      <rPr>
        <b/>
        <sz val="10"/>
        <rFont val="Arial"/>
        <family val="2"/>
      </rPr>
      <t>CHANGE ONLY RED CELLS</t>
    </r>
    <r>
      <rPr>
        <sz val="10"/>
        <rFont val="Arial"/>
        <family val="0"/>
      </rPr>
      <t xml:space="preserve">. </t>
    </r>
  </si>
  <si>
    <t>Tax, T = t(R-C-D)</t>
  </si>
  <si>
    <t xml:space="preserve">Checks that KC sum to KC in Table 3.7.  </t>
  </si>
  <si>
    <t xml:space="preserve">Total Depreciation </t>
  </si>
  <si>
    <t>EBIT=R-C-D (= 3 - 4)</t>
  </si>
  <si>
    <t>Free Cash Flow (= 8-9-10-11)</t>
  </si>
  <si>
    <t>Discount rate (%)</t>
  </si>
  <si>
    <t>PV of Free Cash Flows</t>
  </si>
  <si>
    <t xml:space="preserve">After tax operating cash flows (= 3 - 4) </t>
  </si>
  <si>
    <t>Version May 2001 (KCDN)</t>
  </si>
  <si>
    <t>This spreadsheet analyses the free cash flows of an individual investment project.  The spreadsheet is set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</si>
</sst>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/>
    </xf>
    <xf numFmtId="0" fontId="4" fillId="3" borderId="0" xfId="0" applyFont="1" applyFill="1" applyAlignment="1">
      <alignment horizontal="center"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9" fontId="2" fillId="0" borderId="0" xfId="0" applyNumberFormat="1" applyFont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40" fontId="6" fillId="5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4" fillId="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1">
      <selection activeCell="A1" sqref="A1:H1"/>
    </sheetView>
  </sheetViews>
  <sheetFormatPr defaultColWidth="9.140625" defaultRowHeight="12.75"/>
  <cols>
    <col min="1" max="1" width="4.7109375" style="0" customWidth="1"/>
    <col min="2" max="2" width="30.7109375" style="0" customWidth="1"/>
    <col min="9" max="9" width="3.7109375" style="0" customWidth="1"/>
  </cols>
  <sheetData>
    <row r="1" spans="1:8" ht="18">
      <c r="A1" s="19" t="s">
        <v>33</v>
      </c>
      <c r="B1" s="19"/>
      <c r="C1" s="19"/>
      <c r="D1" s="19"/>
      <c r="E1" s="19"/>
      <c r="F1" s="19"/>
      <c r="G1" s="19"/>
      <c r="H1" s="19"/>
    </row>
    <row r="3" ht="12.75">
      <c r="A3" s="17" t="s">
        <v>48</v>
      </c>
    </row>
    <row r="5" ht="12.75">
      <c r="A5" t="s">
        <v>49</v>
      </c>
    </row>
    <row r="6" ht="12.75">
      <c r="A6" t="s">
        <v>35</v>
      </c>
    </row>
    <row r="8" spans="1:8" ht="12.75">
      <c r="A8" s="11"/>
      <c r="B8" s="11"/>
      <c r="C8" s="11"/>
      <c r="D8" s="11"/>
      <c r="E8" s="11"/>
      <c r="F8" s="11"/>
      <c r="G8" s="11"/>
      <c r="H8" s="11"/>
    </row>
    <row r="9" spans="1:8" ht="12.75">
      <c r="A9" s="12" t="s">
        <v>39</v>
      </c>
      <c r="B9" s="11"/>
      <c r="C9" s="11"/>
      <c r="D9" s="11"/>
      <c r="E9" s="11"/>
      <c r="F9" s="11"/>
      <c r="G9" s="11"/>
      <c r="H9" s="11"/>
    </row>
    <row r="10" spans="1:8" ht="12.75">
      <c r="A10" s="11"/>
      <c r="B10" s="11"/>
      <c r="C10" s="11"/>
      <c r="D10" s="11"/>
      <c r="E10" s="11"/>
      <c r="F10" s="11"/>
      <c r="G10" s="11"/>
      <c r="H10" s="11"/>
    </row>
    <row r="12" spans="1:3" ht="12.75">
      <c r="A12" t="s">
        <v>37</v>
      </c>
      <c r="C12" s="5">
        <v>5</v>
      </c>
    </row>
    <row r="13" spans="1:3" ht="12.75">
      <c r="A13" t="s">
        <v>36</v>
      </c>
      <c r="C13" s="5">
        <v>0</v>
      </c>
    </row>
    <row r="14" spans="1:3" ht="12.75">
      <c r="A14" t="s">
        <v>38</v>
      </c>
      <c r="C14" s="5">
        <v>0.3</v>
      </c>
    </row>
    <row r="15" spans="1:3" ht="12.75">
      <c r="A15" t="s">
        <v>45</v>
      </c>
      <c r="C15" s="13">
        <v>0.15</v>
      </c>
    </row>
    <row r="17" ht="13.5" thickBot="1"/>
    <row r="18" spans="1:8" ht="15.75">
      <c r="A18" s="18" t="s">
        <v>0</v>
      </c>
      <c r="B18" s="18"/>
      <c r="C18" s="18"/>
      <c r="D18" s="18"/>
      <c r="E18" s="18"/>
      <c r="F18" s="18"/>
      <c r="G18" s="18"/>
      <c r="H18" s="18"/>
    </row>
    <row r="19" spans="1:8" ht="15.75">
      <c r="A19" s="6"/>
      <c r="B19" s="6"/>
      <c r="C19" s="6"/>
      <c r="D19" s="6"/>
      <c r="E19" s="6"/>
      <c r="F19" s="6"/>
      <c r="G19" s="6"/>
      <c r="H19" s="6"/>
    </row>
    <row r="20" spans="1:8" ht="12.75">
      <c r="A20" s="7"/>
      <c r="B20" s="7"/>
      <c r="C20" s="8" t="s">
        <v>6</v>
      </c>
      <c r="D20" s="8" t="s">
        <v>7</v>
      </c>
      <c r="E20" s="8" t="s">
        <v>8</v>
      </c>
      <c r="F20" s="8" t="s">
        <v>9</v>
      </c>
      <c r="G20" s="8" t="s">
        <v>10</v>
      </c>
      <c r="H20" s="8" t="s">
        <v>11</v>
      </c>
    </row>
    <row r="21" spans="1:3" ht="12.75">
      <c r="A21" s="9">
        <v>1</v>
      </c>
      <c r="B21" s="17" t="s">
        <v>2</v>
      </c>
      <c r="C21" s="5">
        <v>1000</v>
      </c>
    </row>
    <row r="22" spans="1:8" ht="12.75">
      <c r="A22" s="9">
        <v>2</v>
      </c>
      <c r="B22" t="s">
        <v>42</v>
      </c>
      <c r="C22" s="2"/>
      <c r="D22" s="2">
        <f>($C$21-$C$13)/$C$12</f>
        <v>200</v>
      </c>
      <c r="E22" s="2">
        <f>($C$21-$C$13)/$C$12</f>
        <v>200</v>
      </c>
      <c r="F22" s="2">
        <f>($C$21-$C$13)/$C$12</f>
        <v>200</v>
      </c>
      <c r="G22" s="2">
        <f>($C$21-$C$13)/$C$12</f>
        <v>200</v>
      </c>
      <c r="H22" s="2">
        <f>($C$21-$C$13)/$C$12</f>
        <v>200</v>
      </c>
    </row>
    <row r="23" spans="1:8" ht="12.75">
      <c r="A23" s="9">
        <v>3</v>
      </c>
      <c r="B23" t="s">
        <v>22</v>
      </c>
      <c r="C23" s="2"/>
      <c r="D23" s="2">
        <f>D22</f>
        <v>200</v>
      </c>
      <c r="E23" s="2">
        <f>E22+D23</f>
        <v>400</v>
      </c>
      <c r="F23" s="2">
        <f>F22+E23</f>
        <v>600</v>
      </c>
      <c r="G23" s="2">
        <f>G22+F23</f>
        <v>800</v>
      </c>
      <c r="H23" s="2">
        <f>H22+G23</f>
        <v>1000</v>
      </c>
    </row>
    <row r="24" spans="1:8" ht="12.75">
      <c r="A24" s="9">
        <v>4</v>
      </c>
      <c r="B24" t="s">
        <v>3</v>
      </c>
      <c r="C24" s="2">
        <f>C21</f>
        <v>1000</v>
      </c>
      <c r="D24" s="2">
        <f>$C$24-D23</f>
        <v>800</v>
      </c>
      <c r="E24" s="2">
        <f>$C$24-E23</f>
        <v>600</v>
      </c>
      <c r="F24" s="2">
        <f>$C$24-F23</f>
        <v>400</v>
      </c>
      <c r="G24" s="2">
        <f>$C$24-G23</f>
        <v>200</v>
      </c>
      <c r="H24" s="2">
        <f>$C$24-H23</f>
        <v>0</v>
      </c>
    </row>
    <row r="25" spans="1:8" ht="12.75">
      <c r="A25" s="9">
        <v>5</v>
      </c>
      <c r="B25" s="17" t="s">
        <v>4</v>
      </c>
      <c r="C25" s="5">
        <v>0</v>
      </c>
      <c r="D25" s="5">
        <v>400</v>
      </c>
      <c r="E25" s="5">
        <v>500</v>
      </c>
      <c r="F25" s="5">
        <v>600</v>
      </c>
      <c r="G25" s="5">
        <v>500</v>
      </c>
      <c r="H25" s="5">
        <v>200</v>
      </c>
    </row>
    <row r="26" spans="1:8" ht="12.75">
      <c r="A26" s="9">
        <v>6</v>
      </c>
      <c r="B26" t="s">
        <v>5</v>
      </c>
      <c r="C26" s="2">
        <f aca="true" t="shared" si="0" ref="C26:H26">C24+C25</f>
        <v>1000</v>
      </c>
      <c r="D26" s="2">
        <f t="shared" si="0"/>
        <v>1200</v>
      </c>
      <c r="E26" s="2">
        <f t="shared" si="0"/>
        <v>1100</v>
      </c>
      <c r="F26" s="2">
        <f t="shared" si="0"/>
        <v>1000</v>
      </c>
      <c r="G26" s="2">
        <f t="shared" si="0"/>
        <v>700</v>
      </c>
      <c r="H26" s="2">
        <f t="shared" si="0"/>
        <v>200</v>
      </c>
    </row>
    <row r="27" spans="1:8" ht="12.75">
      <c r="A27" s="9"/>
      <c r="C27" s="2"/>
      <c r="D27" s="2"/>
      <c r="E27" s="2"/>
      <c r="F27" s="2"/>
      <c r="G27" s="2"/>
      <c r="H27" s="2"/>
    </row>
    <row r="28" spans="1:8" ht="13.5" thickBot="1">
      <c r="A28" s="10">
        <v>7</v>
      </c>
      <c r="B28" s="1" t="s">
        <v>21</v>
      </c>
      <c r="C28" s="3"/>
      <c r="D28" s="3">
        <f>D25-C25</f>
        <v>400</v>
      </c>
      <c r="E28" s="3">
        <f>E25-D25</f>
        <v>100</v>
      </c>
      <c r="F28" s="3">
        <f>F25-E25</f>
        <v>100</v>
      </c>
      <c r="G28" s="3">
        <f>G25-F25</f>
        <v>-100</v>
      </c>
      <c r="H28" s="3">
        <f>H25-G25</f>
        <v>-300</v>
      </c>
    </row>
    <row r="30" ht="13.5" thickBot="1"/>
    <row r="31" spans="1:8" ht="15.75">
      <c r="A31" s="18" t="s">
        <v>1</v>
      </c>
      <c r="B31" s="18"/>
      <c r="C31" s="18"/>
      <c r="D31" s="18"/>
      <c r="E31" s="18"/>
      <c r="F31" s="18"/>
      <c r="G31" s="18"/>
      <c r="H31" s="18"/>
    </row>
    <row r="32" spans="1:8" ht="15.75">
      <c r="A32" s="6"/>
      <c r="B32" s="6"/>
      <c r="C32" s="6"/>
      <c r="D32" s="6"/>
      <c r="E32" s="6"/>
      <c r="F32" s="6"/>
      <c r="G32" s="6"/>
      <c r="H32" s="6"/>
    </row>
    <row r="33" spans="1:8" ht="12.75">
      <c r="A33" s="7"/>
      <c r="B33" s="7"/>
      <c r="C33" s="8"/>
      <c r="D33" s="8" t="s">
        <v>7</v>
      </c>
      <c r="E33" s="8" t="s">
        <v>8</v>
      </c>
      <c r="F33" s="8" t="s">
        <v>9</v>
      </c>
      <c r="G33" s="8" t="s">
        <v>10</v>
      </c>
      <c r="H33" s="8" t="s">
        <v>11</v>
      </c>
    </row>
    <row r="34" spans="1:8" ht="12.75">
      <c r="A34" s="9">
        <v>1</v>
      </c>
      <c r="B34" s="17" t="s">
        <v>13</v>
      </c>
      <c r="D34" s="5">
        <v>1000</v>
      </c>
      <c r="E34" s="5">
        <v>1500</v>
      </c>
      <c r="F34" s="5">
        <v>2000</v>
      </c>
      <c r="G34" s="5">
        <v>2500</v>
      </c>
      <c r="H34" s="5">
        <v>3000</v>
      </c>
    </row>
    <row r="35" spans="1:8" ht="12.75">
      <c r="A35" s="9">
        <v>2</v>
      </c>
      <c r="B35" s="17" t="s">
        <v>24</v>
      </c>
      <c r="D35" s="5">
        <v>600</v>
      </c>
      <c r="E35" s="5">
        <v>900</v>
      </c>
      <c r="F35" s="5">
        <v>1200</v>
      </c>
      <c r="G35" s="5">
        <v>1500</v>
      </c>
      <c r="H35" s="5">
        <v>1800</v>
      </c>
    </row>
    <row r="36" spans="1:8" ht="12.75">
      <c r="A36" s="9">
        <v>3</v>
      </c>
      <c r="B36" t="s">
        <v>23</v>
      </c>
      <c r="D36" s="2">
        <f>D34-D35</f>
        <v>400</v>
      </c>
      <c r="E36" s="2">
        <f>E34-E35</f>
        <v>600</v>
      </c>
      <c r="F36" s="2">
        <f>F34-F35</f>
        <v>800</v>
      </c>
      <c r="G36" s="2">
        <f>G34-G35</f>
        <v>1000</v>
      </c>
      <c r="H36" s="2">
        <f>H34-H35</f>
        <v>1200</v>
      </c>
    </row>
    <row r="37" spans="1:8" ht="12.75">
      <c r="A37" s="9">
        <v>4</v>
      </c>
      <c r="B37" t="s">
        <v>12</v>
      </c>
      <c r="D37" s="2">
        <f>D22</f>
        <v>200</v>
      </c>
      <c r="E37" s="2">
        <f>E22</f>
        <v>200</v>
      </c>
      <c r="F37" s="2">
        <f>F22</f>
        <v>200</v>
      </c>
      <c r="G37" s="2">
        <f>G22</f>
        <v>200</v>
      </c>
      <c r="H37" s="2">
        <f>H22</f>
        <v>200</v>
      </c>
    </row>
    <row r="38" spans="1:8" ht="12.75">
      <c r="A38" s="9">
        <v>5</v>
      </c>
      <c r="B38" t="s">
        <v>43</v>
      </c>
      <c r="D38" s="2">
        <f>D36-D37</f>
        <v>200</v>
      </c>
      <c r="E38" s="2">
        <f>E36-E37</f>
        <v>400</v>
      </c>
      <c r="F38" s="2">
        <f>F36-F37</f>
        <v>600</v>
      </c>
      <c r="G38" s="2">
        <f>G36-G37</f>
        <v>800</v>
      </c>
      <c r="H38" s="2">
        <f>H36-H37</f>
        <v>1000</v>
      </c>
    </row>
    <row r="39" spans="1:8" ht="13.5" thickBot="1">
      <c r="A39" s="10">
        <v>6</v>
      </c>
      <c r="B39" s="1" t="s">
        <v>40</v>
      </c>
      <c r="C39" s="1"/>
      <c r="D39" s="3">
        <f>$C$14*D38</f>
        <v>60</v>
      </c>
      <c r="E39" s="3">
        <f>$C$14*E38</f>
        <v>120</v>
      </c>
      <c r="F39" s="3">
        <f>$C$14*F38</f>
        <v>180</v>
      </c>
      <c r="G39" s="3">
        <f>$C$14*G38</f>
        <v>240</v>
      </c>
      <c r="H39" s="3">
        <f>$C$14*H38</f>
        <v>300</v>
      </c>
    </row>
    <row r="41" ht="13.5" thickBot="1"/>
    <row r="42" spans="1:8" ht="15.75">
      <c r="A42" s="18" t="s">
        <v>14</v>
      </c>
      <c r="B42" s="18"/>
      <c r="C42" s="18"/>
      <c r="D42" s="18"/>
      <c r="E42" s="18"/>
      <c r="F42" s="18"/>
      <c r="G42" s="18"/>
      <c r="H42" s="18"/>
    </row>
    <row r="43" spans="1:8" ht="15.75">
      <c r="A43" s="6"/>
      <c r="B43" s="6"/>
      <c r="C43" s="6"/>
      <c r="D43" s="6"/>
      <c r="E43" s="6"/>
      <c r="F43" s="6"/>
      <c r="G43" s="6"/>
      <c r="H43" s="6"/>
    </row>
    <row r="44" spans="1:8" ht="12.75">
      <c r="A44" s="7"/>
      <c r="B44" s="7"/>
      <c r="C44" s="8"/>
      <c r="D44" s="8" t="s">
        <v>7</v>
      </c>
      <c r="E44" s="8" t="s">
        <v>8</v>
      </c>
      <c r="F44" s="8" t="s">
        <v>9</v>
      </c>
      <c r="G44" s="8" t="s">
        <v>10</v>
      </c>
      <c r="H44" s="8" t="s">
        <v>11</v>
      </c>
    </row>
    <row r="45" spans="1:8" ht="12.75">
      <c r="A45" s="9">
        <v>1</v>
      </c>
      <c r="B45" t="s">
        <v>13</v>
      </c>
      <c r="D45" s="2">
        <f aca="true" t="shared" si="1" ref="D45:H47">D34</f>
        <v>1000</v>
      </c>
      <c r="E45" s="2">
        <f t="shared" si="1"/>
        <v>1500</v>
      </c>
      <c r="F45" s="2">
        <f t="shared" si="1"/>
        <v>2000</v>
      </c>
      <c r="G45" s="2">
        <f t="shared" si="1"/>
        <v>2500</v>
      </c>
      <c r="H45" s="2">
        <f t="shared" si="1"/>
        <v>3000</v>
      </c>
    </row>
    <row r="46" spans="1:8" ht="12.75">
      <c r="A46" s="9">
        <v>2</v>
      </c>
      <c r="B46" t="s">
        <v>25</v>
      </c>
      <c r="D46" s="2">
        <f t="shared" si="1"/>
        <v>600</v>
      </c>
      <c r="E46" s="2">
        <f t="shared" si="1"/>
        <v>900</v>
      </c>
      <c r="F46" s="2">
        <f t="shared" si="1"/>
        <v>1200</v>
      </c>
      <c r="G46" s="2">
        <f t="shared" si="1"/>
        <v>1500</v>
      </c>
      <c r="H46" s="2">
        <f t="shared" si="1"/>
        <v>1800</v>
      </c>
    </row>
    <row r="47" spans="1:8" ht="12.75">
      <c r="A47" s="9">
        <v>3</v>
      </c>
      <c r="B47" t="s">
        <v>23</v>
      </c>
      <c r="D47" s="2">
        <f t="shared" si="1"/>
        <v>400</v>
      </c>
      <c r="E47" s="2">
        <f t="shared" si="1"/>
        <v>600</v>
      </c>
      <c r="F47" s="2">
        <f t="shared" si="1"/>
        <v>800</v>
      </c>
      <c r="G47" s="2">
        <f t="shared" si="1"/>
        <v>1000</v>
      </c>
      <c r="H47" s="2">
        <f t="shared" si="1"/>
        <v>1200</v>
      </c>
    </row>
    <row r="48" spans="1:8" ht="12.75">
      <c r="A48" s="9">
        <v>4</v>
      </c>
      <c r="B48" t="s">
        <v>16</v>
      </c>
      <c r="D48" s="2">
        <f>D39</f>
        <v>60</v>
      </c>
      <c r="E48" s="2">
        <f>E39</f>
        <v>120</v>
      </c>
      <c r="F48" s="2">
        <f>F39</f>
        <v>180</v>
      </c>
      <c r="G48" s="2">
        <f>G39</f>
        <v>240</v>
      </c>
      <c r="H48" s="2">
        <f>H39</f>
        <v>300</v>
      </c>
    </row>
    <row r="49" spans="1:8" ht="12.75">
      <c r="A49" s="9">
        <v>5</v>
      </c>
      <c r="B49" t="s">
        <v>47</v>
      </c>
      <c r="D49" s="2">
        <f>D47-D48</f>
        <v>340</v>
      </c>
      <c r="E49" s="2">
        <f>E47-E48</f>
        <v>480</v>
      </c>
      <c r="F49" s="2">
        <f>F47-F48</f>
        <v>620</v>
      </c>
      <c r="G49" s="2">
        <f>G47-G48</f>
        <v>760</v>
      </c>
      <c r="H49" s="2">
        <f>H47-H48</f>
        <v>900</v>
      </c>
    </row>
    <row r="50" spans="1:8" ht="12.75">
      <c r="A50" s="9">
        <v>6</v>
      </c>
      <c r="B50" t="s">
        <v>21</v>
      </c>
      <c r="D50" s="2">
        <f>D28</f>
        <v>400</v>
      </c>
      <c r="E50" s="2">
        <f>E28</f>
        <v>100</v>
      </c>
      <c r="F50" s="2">
        <f>F28</f>
        <v>100</v>
      </c>
      <c r="G50" s="2">
        <f>G28</f>
        <v>-100</v>
      </c>
      <c r="H50" s="2">
        <f>H28</f>
        <v>-300</v>
      </c>
    </row>
    <row r="51" spans="1:10" ht="12.75">
      <c r="A51" s="9">
        <v>7</v>
      </c>
      <c r="B51" s="17" t="s">
        <v>26</v>
      </c>
      <c r="D51" s="5">
        <v>600</v>
      </c>
      <c r="E51" s="5">
        <v>400</v>
      </c>
      <c r="F51" s="5">
        <v>0</v>
      </c>
      <c r="G51" s="5">
        <v>0</v>
      </c>
      <c r="H51" s="5">
        <v>0</v>
      </c>
      <c r="J51" s="4" t="str">
        <f>IF(SUM(D51:H51)&gt;C21,"Mistake","OK")</f>
        <v>OK</v>
      </c>
    </row>
    <row r="52" spans="1:10" ht="12.75">
      <c r="A52" s="9">
        <v>8</v>
      </c>
      <c r="B52" t="s">
        <v>27</v>
      </c>
      <c r="D52" s="2">
        <f>D49-D50-D51</f>
        <v>-660</v>
      </c>
      <c r="E52" s="2">
        <f>E49-E50-E51</f>
        <v>-20</v>
      </c>
      <c r="F52" s="2">
        <f>F49-F50-F51</f>
        <v>520</v>
      </c>
      <c r="G52" s="2">
        <f>G49-G50-G51</f>
        <v>860</v>
      </c>
      <c r="H52" s="2">
        <f>H49-H50-H51</f>
        <v>1200</v>
      </c>
      <c r="J52" t="s">
        <v>41</v>
      </c>
    </row>
    <row r="53" spans="1:8" ht="12.75">
      <c r="A53" s="9">
        <v>9</v>
      </c>
      <c r="B53" s="17" t="s">
        <v>17</v>
      </c>
      <c r="D53" s="5">
        <v>50</v>
      </c>
      <c r="E53" s="5">
        <v>0</v>
      </c>
      <c r="F53" s="5">
        <v>0</v>
      </c>
      <c r="G53" s="5">
        <v>100</v>
      </c>
      <c r="H53" s="5">
        <v>0</v>
      </c>
    </row>
    <row r="54" spans="1:8" ht="12.75">
      <c r="A54" s="9">
        <v>10</v>
      </c>
      <c r="B54" s="17" t="s">
        <v>18</v>
      </c>
      <c r="D54" s="5">
        <v>10</v>
      </c>
      <c r="E54" s="5">
        <v>15</v>
      </c>
      <c r="F54" s="5">
        <v>20</v>
      </c>
      <c r="G54" s="5">
        <v>15</v>
      </c>
      <c r="H54" s="5">
        <v>10</v>
      </c>
    </row>
    <row r="55" spans="1:8" ht="12.75">
      <c r="A55" s="9">
        <v>11</v>
      </c>
      <c r="B55" s="17" t="s">
        <v>28</v>
      </c>
      <c r="D55" s="5">
        <v>0</v>
      </c>
      <c r="E55" s="5">
        <v>-10</v>
      </c>
      <c r="F55" s="5">
        <v>20</v>
      </c>
      <c r="G55" s="5">
        <v>15</v>
      </c>
      <c r="H55" s="5">
        <v>-10</v>
      </c>
    </row>
    <row r="56" spans="1:8" ht="13.5" thickBot="1">
      <c r="A56" s="10">
        <v>12</v>
      </c>
      <c r="B56" s="3" t="s">
        <v>44</v>
      </c>
      <c r="C56" s="1"/>
      <c r="D56" s="3">
        <f>D52+D53+D54+D55</f>
        <v>-600</v>
      </c>
      <c r="E56" s="3">
        <f>E52+E53+E54+E55</f>
        <v>-15</v>
      </c>
      <c r="F56" s="3">
        <f>F52+F53+F54+F55</f>
        <v>560</v>
      </c>
      <c r="G56" s="3">
        <f>G52+G53+G54+G55</f>
        <v>990</v>
      </c>
      <c r="H56" s="3">
        <f>H52+H53+H54+H55</f>
        <v>1200</v>
      </c>
    </row>
    <row r="58" ht="13.5" thickBot="1"/>
    <row r="59" spans="1:8" ht="15.75">
      <c r="A59" s="18" t="s">
        <v>34</v>
      </c>
      <c r="B59" s="18"/>
      <c r="C59" s="18"/>
      <c r="D59" s="18"/>
      <c r="E59" s="18"/>
      <c r="F59" s="18"/>
      <c r="G59" s="18"/>
      <c r="H59" s="18"/>
    </row>
    <row r="60" spans="1:8" ht="15.75">
      <c r="A60" s="6"/>
      <c r="B60" s="6"/>
      <c r="C60" s="6"/>
      <c r="D60" s="6"/>
      <c r="E60" s="6"/>
      <c r="F60" s="6"/>
      <c r="G60" s="6"/>
      <c r="H60" s="6"/>
    </row>
    <row r="61" spans="1:8" ht="12.75">
      <c r="A61" s="7"/>
      <c r="B61" s="7"/>
      <c r="C61" s="8"/>
      <c r="D61" s="8" t="s">
        <v>7</v>
      </c>
      <c r="E61" s="8" t="s">
        <v>8</v>
      </c>
      <c r="F61" s="8" t="s">
        <v>9</v>
      </c>
      <c r="G61" s="8" t="s">
        <v>10</v>
      </c>
      <c r="H61" s="8" t="s">
        <v>11</v>
      </c>
    </row>
    <row r="62" spans="1:8" ht="12.75">
      <c r="A62" s="9">
        <v>1</v>
      </c>
      <c r="B62" s="2" t="s">
        <v>29</v>
      </c>
      <c r="D62" s="2">
        <f>D56</f>
        <v>-600</v>
      </c>
      <c r="E62" s="2">
        <f>E56</f>
        <v>-15</v>
      </c>
      <c r="F62" s="2">
        <f>F56</f>
        <v>560</v>
      </c>
      <c r="G62" s="2">
        <f>G56</f>
        <v>990</v>
      </c>
      <c r="H62" s="2">
        <f>H56</f>
        <v>1200</v>
      </c>
    </row>
    <row r="63" spans="1:8" ht="12.75">
      <c r="A63" s="9">
        <v>2</v>
      </c>
      <c r="B63" s="17" t="s">
        <v>19</v>
      </c>
      <c r="D63" s="5">
        <v>30</v>
      </c>
      <c r="E63" s="5">
        <v>30</v>
      </c>
      <c r="F63" s="5">
        <v>30</v>
      </c>
      <c r="G63" s="5">
        <v>30</v>
      </c>
      <c r="H63" s="5">
        <v>30</v>
      </c>
    </row>
    <row r="64" spans="1:8" ht="12.75">
      <c r="A64" s="9">
        <v>3</v>
      </c>
      <c r="B64" s="17" t="s">
        <v>20</v>
      </c>
      <c r="D64" s="5">
        <v>100</v>
      </c>
      <c r="E64" s="5">
        <v>105</v>
      </c>
      <c r="F64" s="5">
        <v>110</v>
      </c>
      <c r="G64" s="5">
        <v>115</v>
      </c>
      <c r="H64" s="5">
        <v>120</v>
      </c>
    </row>
    <row r="65" spans="1:8" ht="12.75">
      <c r="A65" s="9">
        <v>4</v>
      </c>
      <c r="B65" s="17" t="s">
        <v>30</v>
      </c>
      <c r="D65" s="5">
        <v>100</v>
      </c>
      <c r="E65" s="5">
        <v>100</v>
      </c>
      <c r="F65" s="5">
        <v>100</v>
      </c>
      <c r="G65" s="5">
        <v>100</v>
      </c>
      <c r="H65" s="5">
        <v>100</v>
      </c>
    </row>
    <row r="66" spans="1:8" ht="12.75">
      <c r="A66" s="9">
        <v>5</v>
      </c>
      <c r="B66" t="s">
        <v>31</v>
      </c>
      <c r="D66" s="2">
        <f>D62-(D63+D64+D65)</f>
        <v>-830</v>
      </c>
      <c r="E66" s="2">
        <f>E62-(E63+E64+E65)</f>
        <v>-250</v>
      </c>
      <c r="F66" s="2">
        <f>F62-(F63+F64+F65)</f>
        <v>320</v>
      </c>
      <c r="G66" s="2">
        <f>G62-(G63+G64+G65)</f>
        <v>745</v>
      </c>
      <c r="H66" s="2">
        <f>H62-(H63+H64+H65)</f>
        <v>950</v>
      </c>
    </row>
    <row r="67" spans="2:8" ht="12.75">
      <c r="B67" t="s">
        <v>32</v>
      </c>
      <c r="D67" s="2"/>
      <c r="E67" s="2"/>
      <c r="F67" s="2"/>
      <c r="G67" s="2"/>
      <c r="H67" s="2"/>
    </row>
    <row r="68" spans="1:8" ht="13.5" thickBot="1">
      <c r="A68" s="1"/>
      <c r="B68" s="1" t="s">
        <v>15</v>
      </c>
      <c r="C68" s="1"/>
      <c r="D68" s="3">
        <f>D63+D64+D65+D66</f>
        <v>-600</v>
      </c>
      <c r="E68" s="3">
        <f>E63+E64+E65+E66</f>
        <v>-15</v>
      </c>
      <c r="F68" s="3">
        <f>F63+F64+F65+F66</f>
        <v>560</v>
      </c>
      <c r="G68" s="3">
        <f>G63+G64+G65+G66</f>
        <v>990</v>
      </c>
      <c r="H68" s="3">
        <f>H63+H64+H65+H66</f>
        <v>1200</v>
      </c>
    </row>
    <row r="71" spans="1:4" ht="12.75">
      <c r="A71" s="14"/>
      <c r="B71" s="14"/>
      <c r="C71" s="14"/>
      <c r="D71" s="14"/>
    </row>
    <row r="72" spans="1:4" ht="12.75">
      <c r="A72" s="14"/>
      <c r="B72" s="15" t="s">
        <v>46</v>
      </c>
      <c r="C72" s="16">
        <f>NPV(C15,D56:H56)</f>
        <v>997.7756002127298</v>
      </c>
      <c r="D72" s="15"/>
    </row>
    <row r="73" spans="1:4" ht="12.75">
      <c r="A73" s="14"/>
      <c r="B73" s="14"/>
      <c r="C73" s="14"/>
      <c r="D73" s="14"/>
    </row>
  </sheetData>
  <mergeCells count="5">
    <mergeCell ref="A1:H1"/>
    <mergeCell ref="A18:H18"/>
    <mergeCell ref="A31:H31"/>
    <mergeCell ref="A59:H59"/>
    <mergeCell ref="A42:H42"/>
  </mergeCells>
  <printOptions/>
  <pageMargins left="0.75" right="0.75" top="1" bottom="1" header="0.5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Management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Imperial College</dc:creator>
  <cp:keywords/>
  <dc:description/>
  <cp:lastModifiedBy>Dirk Nitzsche</cp:lastModifiedBy>
  <cp:lastPrinted>2000-10-05T16:42:27Z</cp:lastPrinted>
  <dcterms:created xsi:type="dcterms:W3CDTF">2000-10-04T09:13:15Z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